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2120" windowHeight="6165" tabRatio="606" activeTab="0"/>
  </bookViews>
  <sheets>
    <sheet name="TCF SUMMARY" sheetId="1" r:id="rId1"/>
  </sheets>
  <definedNames>
    <definedName name="_xlnm.Print_Area" localSheetId="0">'TCF SUMMARY'!$I$64:$I$129</definedName>
  </definedNames>
  <calcPr fullCalcOnLoad="1"/>
</workbook>
</file>

<file path=xl/sharedStrings.xml><?xml version="1.0" encoding="utf-8"?>
<sst xmlns="http://schemas.openxmlformats.org/spreadsheetml/2006/main" count="598" uniqueCount="398">
  <si>
    <t xml:space="preserve"> </t>
  </si>
  <si>
    <t>Enhanced Audio with Volume Control Button // Audio, Public &amp; Private AFA with Headphone Jack Detect</t>
  </si>
  <si>
    <t>Model</t>
  </si>
  <si>
    <t>F552</t>
  </si>
  <si>
    <t>AG31</t>
  </si>
  <si>
    <t>AF11</t>
  </si>
  <si>
    <t>AF09</t>
  </si>
  <si>
    <t>A851</t>
  </si>
  <si>
    <t>AN65</t>
  </si>
  <si>
    <t>A738</t>
  </si>
  <si>
    <t>A586</t>
  </si>
  <si>
    <t>A536</t>
  </si>
  <si>
    <t>A609</t>
  </si>
  <si>
    <t>AN17</t>
  </si>
  <si>
    <t>A739</t>
  </si>
  <si>
    <t>A709</t>
  </si>
  <si>
    <t>A363</t>
  </si>
  <si>
    <t>A776</t>
  </si>
  <si>
    <t>AN05</t>
  </si>
  <si>
    <t>AB04</t>
  </si>
  <si>
    <t>A378</t>
  </si>
  <si>
    <t>A361</t>
  </si>
  <si>
    <t>A973</t>
  </si>
  <si>
    <t>A971</t>
  </si>
  <si>
    <t>A977</t>
  </si>
  <si>
    <t>A646</t>
  </si>
  <si>
    <t>A970</t>
  </si>
  <si>
    <t>A898</t>
  </si>
  <si>
    <t>A902</t>
  </si>
  <si>
    <t>A942</t>
  </si>
  <si>
    <t>A873</t>
  </si>
  <si>
    <t>A146</t>
  </si>
  <si>
    <t>A755</t>
  </si>
  <si>
    <t>A278</t>
  </si>
  <si>
    <t>A771</t>
  </si>
  <si>
    <t>AA19</t>
  </si>
  <si>
    <t>A916</t>
  </si>
  <si>
    <t>A492</t>
  </si>
  <si>
    <t>A816</t>
  </si>
  <si>
    <t>A967</t>
  </si>
  <si>
    <t>A428</t>
  </si>
  <si>
    <t>A142</t>
  </si>
  <si>
    <t>A997</t>
  </si>
  <si>
    <t>A767</t>
  </si>
  <si>
    <t>A865</t>
  </si>
  <si>
    <t>A894</t>
  </si>
  <si>
    <t>A845</t>
  </si>
  <si>
    <t>A853</t>
  </si>
  <si>
    <t>A904</t>
  </si>
  <si>
    <t>A872</t>
  </si>
  <si>
    <t>A261</t>
  </si>
  <si>
    <t>A277</t>
  </si>
  <si>
    <t>A296</t>
  </si>
  <si>
    <t>A244</t>
  </si>
  <si>
    <t>A135</t>
  </si>
  <si>
    <t>A245</t>
  </si>
  <si>
    <t>A295</t>
  </si>
  <si>
    <t>A413</t>
  </si>
  <si>
    <t>A131</t>
  </si>
  <si>
    <t>A189</t>
  </si>
  <si>
    <t>A279</t>
  </si>
  <si>
    <t>A584</t>
  </si>
  <si>
    <t>A863</t>
  </si>
  <si>
    <t>A909</t>
  </si>
  <si>
    <t>A668</t>
  </si>
  <si>
    <t>A281</t>
  </si>
  <si>
    <t>A907</t>
  </si>
  <si>
    <t>A868</t>
  </si>
  <si>
    <t>A897</t>
  </si>
  <si>
    <t>A141</t>
  </si>
  <si>
    <t>A877</t>
  </si>
  <si>
    <t>A184</t>
  </si>
  <si>
    <t>A144</t>
  </si>
  <si>
    <t>A422</t>
  </si>
  <si>
    <t>A920</t>
  </si>
  <si>
    <t>A180</t>
  </si>
  <si>
    <t>A243</t>
  </si>
  <si>
    <t>A181</t>
  </si>
  <si>
    <t>A275</t>
  </si>
  <si>
    <t>A192</t>
  </si>
  <si>
    <t>A429</t>
  </si>
  <si>
    <t>TID</t>
  </si>
  <si>
    <t xml:space="preserve">567 North Ave                  </t>
  </si>
  <si>
    <t xml:space="preserve">1617 Broadway St Ne            </t>
  </si>
  <si>
    <t xml:space="preserve">1624 N Washington              </t>
  </si>
  <si>
    <t xml:space="preserve">1400 West Fullerton            </t>
  </si>
  <si>
    <t xml:space="preserve">800 North Harlem               </t>
  </si>
  <si>
    <t xml:space="preserve">1 West Devon Ave               </t>
  </si>
  <si>
    <t xml:space="preserve">358 West Irving Park Rd        </t>
  </si>
  <si>
    <t xml:space="preserve">1441 Miller Pkwy               </t>
  </si>
  <si>
    <t xml:space="preserve">1181 Maple Ave                 </t>
  </si>
  <si>
    <t xml:space="preserve">4930 North Milwaukee           </t>
  </si>
  <si>
    <t xml:space="preserve">7759 North Milwaukee           </t>
  </si>
  <si>
    <t xml:space="preserve">5600 North Kimball             </t>
  </si>
  <si>
    <t xml:space="preserve">6141 South Archer Ave          </t>
  </si>
  <si>
    <t xml:space="preserve">1050 West Wilson               </t>
  </si>
  <si>
    <t xml:space="preserve">340 Carroll Ave                </t>
  </si>
  <si>
    <t xml:space="preserve">2100 N Snelling Ave            </t>
  </si>
  <si>
    <t xml:space="preserve">801 Marquette                  </t>
  </si>
  <si>
    <t xml:space="preserve">4192 Archer Ave                </t>
  </si>
  <si>
    <t xml:space="preserve">998 Brook Forest Ave           </t>
  </si>
  <si>
    <t xml:space="preserve">2400 East Lincoln Highway      </t>
  </si>
  <si>
    <t xml:space="preserve">8995 South Howell Ave          </t>
  </si>
  <si>
    <t xml:space="preserve">950 North Meacham Rd           </t>
  </si>
  <si>
    <t xml:space="preserve">1101 College Court             </t>
  </si>
  <si>
    <t xml:space="preserve">201 E Gregory Dr               </t>
  </si>
  <si>
    <t xml:space="preserve">718 West Rochford St           </t>
  </si>
  <si>
    <t xml:space="preserve">750 South Halsted              </t>
  </si>
  <si>
    <t xml:space="preserve">2164 Bloomingdale              </t>
  </si>
  <si>
    <t xml:space="preserve">1 East Jackson                 </t>
  </si>
  <si>
    <t xml:space="preserve">303 Holmes                     </t>
  </si>
  <si>
    <t xml:space="preserve">3800 West 103Rd St             </t>
  </si>
  <si>
    <t xml:space="preserve">1415 W North Ave               </t>
  </si>
  <si>
    <t xml:space="preserve">2538 W 47Th St                 </t>
  </si>
  <si>
    <t xml:space="preserve">3940 E 106Th St                </t>
  </si>
  <si>
    <t xml:space="preserve">1501 East Algonquin Rd         </t>
  </si>
  <si>
    <t xml:space="preserve">9652 West 131St St             </t>
  </si>
  <si>
    <t xml:space="preserve">20 W Biesterfield Rd           </t>
  </si>
  <si>
    <t xml:space="preserve">1910 N Clybourn                </t>
  </si>
  <si>
    <t xml:space="preserve">3700 West 103Rd St             </t>
  </si>
  <si>
    <t xml:space="preserve">809 S Wright St                </t>
  </si>
  <si>
    <t xml:space="preserve">1402 W Gregory Dr              </t>
  </si>
  <si>
    <t xml:space="preserve">1815 63Rd St                   </t>
  </si>
  <si>
    <t xml:space="preserve">493 Torrence Ave               </t>
  </si>
  <si>
    <t xml:space="preserve">110 West Holt                  </t>
  </si>
  <si>
    <t xml:space="preserve">233 West 87Th St               </t>
  </si>
  <si>
    <t xml:space="preserve">3570 N Elston Ave              </t>
  </si>
  <si>
    <t xml:space="preserve">2031 N Main St                 </t>
  </si>
  <si>
    <t xml:space="preserve">3531 North Broadway            </t>
  </si>
  <si>
    <t xml:space="preserve">5545 Brainard Ave              </t>
  </si>
  <si>
    <t xml:space="preserve">440 E Rand Rd                  </t>
  </si>
  <si>
    <t xml:space="preserve">5667 W Touhy                   </t>
  </si>
  <si>
    <t xml:space="preserve">6140 Us Rt 14                  </t>
  </si>
  <si>
    <t xml:space="preserve">599 E Roosevelt Rd             </t>
  </si>
  <si>
    <t xml:space="preserve">1350 S Rte 12                  </t>
  </si>
  <si>
    <t xml:space="preserve">5516 N Clark                   </t>
  </si>
  <si>
    <t xml:space="preserve">1202 State St                  </t>
  </si>
  <si>
    <t xml:space="preserve">3128 W 103Rd St                </t>
  </si>
  <si>
    <t xml:space="preserve">655 Main St Nw                 </t>
  </si>
  <si>
    <t xml:space="preserve">2021 East Laraway Rd           </t>
  </si>
  <si>
    <t xml:space="preserve">1320 Sycamore Rd               </t>
  </si>
  <si>
    <t xml:space="preserve">2480 Route 59                  </t>
  </si>
  <si>
    <t xml:space="preserve">818 Wolcott                    </t>
  </si>
  <si>
    <t xml:space="preserve">800 North Main                 </t>
  </si>
  <si>
    <t xml:space="preserve">2401 Route 12                  </t>
  </si>
  <si>
    <t xml:space="preserve">1250 W Main St                 </t>
  </si>
  <si>
    <t xml:space="preserve">1401 Green St                  </t>
  </si>
  <si>
    <t xml:space="preserve">423 E Dundee                   </t>
  </si>
  <si>
    <t xml:space="preserve">1501 S Lake St                 </t>
  </si>
  <si>
    <t xml:space="preserve">1300 S Milwaukee               </t>
  </si>
  <si>
    <t xml:space="preserve">3644 South Archer Ave          </t>
  </si>
  <si>
    <t xml:space="preserve">819 S Elmhurst Rd              </t>
  </si>
  <si>
    <t xml:space="preserve">4734 N Cumberland              </t>
  </si>
  <si>
    <t xml:space="preserve">1500 S Lee St                  </t>
  </si>
  <si>
    <t xml:space="preserve">507 E Woodlawn                 </t>
  </si>
  <si>
    <t xml:space="preserve">7342 W Foster                  </t>
  </si>
  <si>
    <t xml:space="preserve">177 E Roosevelt                </t>
  </si>
  <si>
    <t>Address</t>
  </si>
  <si>
    <t xml:space="preserve">Chicago                        </t>
  </si>
  <si>
    <t xml:space="preserve">Minneapolis                    </t>
  </si>
  <si>
    <t xml:space="preserve">Milwaukee                      </t>
  </si>
  <si>
    <t xml:space="preserve">Glendale Heights               </t>
  </si>
  <si>
    <t xml:space="preserve">River Forest                   </t>
  </si>
  <si>
    <t xml:space="preserve">Palatine                       </t>
  </si>
  <si>
    <t xml:space="preserve">Park Ridge                     </t>
  </si>
  <si>
    <t xml:space="preserve">Wood Dale                      </t>
  </si>
  <si>
    <t xml:space="preserve">West Milwaukee                 </t>
  </si>
  <si>
    <t xml:space="preserve">Mundelein                      </t>
  </si>
  <si>
    <t xml:space="preserve">Niles                          </t>
  </si>
  <si>
    <t xml:space="preserve">Kenosha                        </t>
  </si>
  <si>
    <t xml:space="preserve">Dekalb                         </t>
  </si>
  <si>
    <t xml:space="preserve">Roseville                      </t>
  </si>
  <si>
    <t xml:space="preserve">Shorewood                      </t>
  </si>
  <si>
    <t xml:space="preserve">New Lenox                      </t>
  </si>
  <si>
    <t xml:space="preserve">Oak Creek                      </t>
  </si>
  <si>
    <t xml:space="preserve">Schaumburg                     </t>
  </si>
  <si>
    <t xml:space="preserve">Urbana                         </t>
  </si>
  <si>
    <t xml:space="preserve">Champaign                      </t>
  </si>
  <si>
    <t xml:space="preserve">Clarendon Hills                </t>
  </si>
  <si>
    <t xml:space="preserve">Melrose Park                   </t>
  </si>
  <si>
    <t xml:space="preserve">Algonquin                      </t>
  </si>
  <si>
    <t xml:space="preserve">Palos Park                     </t>
  </si>
  <si>
    <t xml:space="preserve">Elk Grove Village              </t>
  </si>
  <si>
    <t xml:space="preserve">Calumet City                   </t>
  </si>
  <si>
    <t xml:space="preserve">Wheaton                        </t>
  </si>
  <si>
    <t xml:space="preserve">Countryside                    </t>
  </si>
  <si>
    <t xml:space="preserve">Arlington Heights              </t>
  </si>
  <si>
    <t xml:space="preserve">Crystal Lake                   </t>
  </si>
  <si>
    <t xml:space="preserve">Glen Ellyn                     </t>
  </si>
  <si>
    <t xml:space="preserve">Fox Lake                       </t>
  </si>
  <si>
    <t xml:space="preserve">Lemont                         </t>
  </si>
  <si>
    <t xml:space="preserve">Bourbonnais                    </t>
  </si>
  <si>
    <t xml:space="preserve">Plainfield                     </t>
  </si>
  <si>
    <t xml:space="preserve">Elburn                         </t>
  </si>
  <si>
    <t xml:space="preserve">Spring Grove                   </t>
  </si>
  <si>
    <t xml:space="preserve">West Dundee                    </t>
  </si>
  <si>
    <t xml:space="preserve">Libertyville                   </t>
  </si>
  <si>
    <t xml:space="preserve">Des Plaines                    </t>
  </si>
  <si>
    <t xml:space="preserve">La Grange Park                 </t>
  </si>
  <si>
    <t xml:space="preserve">West Chicago                   </t>
  </si>
  <si>
    <t>City</t>
  </si>
  <si>
    <t xml:space="preserve">WI                           </t>
  </si>
  <si>
    <t xml:space="preserve">IL                           </t>
  </si>
  <si>
    <t xml:space="preserve">MN                           </t>
  </si>
  <si>
    <t xml:space="preserve">MI                           </t>
  </si>
  <si>
    <t xml:space="preserve">53208      </t>
  </si>
  <si>
    <t xml:space="preserve">60139      </t>
  </si>
  <si>
    <t xml:space="preserve">55413      </t>
  </si>
  <si>
    <t xml:space="preserve">55401      </t>
  </si>
  <si>
    <t xml:space="preserve">60639      </t>
  </si>
  <si>
    <t xml:space="preserve">60305      </t>
  </si>
  <si>
    <t xml:space="preserve">60067      </t>
  </si>
  <si>
    <t xml:space="preserve">60068      </t>
  </si>
  <si>
    <t xml:space="preserve">60191      </t>
  </si>
  <si>
    <t xml:space="preserve">53214      </t>
  </si>
  <si>
    <t xml:space="preserve">60060      </t>
  </si>
  <si>
    <t xml:space="preserve">60614      </t>
  </si>
  <si>
    <t xml:space="preserve">60630      </t>
  </si>
  <si>
    <t xml:space="preserve">60714      </t>
  </si>
  <si>
    <t xml:space="preserve">60659      </t>
  </si>
  <si>
    <t xml:space="preserve">60638      </t>
  </si>
  <si>
    <t xml:space="preserve">60640      </t>
  </si>
  <si>
    <t xml:space="preserve">60620      </t>
  </si>
  <si>
    <t xml:space="preserve">60609      </t>
  </si>
  <si>
    <t xml:space="preserve">53140      </t>
  </si>
  <si>
    <t xml:space="preserve">60115      </t>
  </si>
  <si>
    <t xml:space="preserve">55113      </t>
  </si>
  <si>
    <t xml:space="preserve">60632      </t>
  </si>
  <si>
    <t xml:space="preserve">60431      </t>
  </si>
  <si>
    <t xml:space="preserve">60451      </t>
  </si>
  <si>
    <t xml:space="preserve">53154      </t>
  </si>
  <si>
    <t xml:space="preserve">60173      </t>
  </si>
  <si>
    <t xml:space="preserve">61801      </t>
  </si>
  <si>
    <t xml:space="preserve">61820      </t>
  </si>
  <si>
    <t xml:space="preserve">60612      </t>
  </si>
  <si>
    <t xml:space="preserve">60607      </t>
  </si>
  <si>
    <t xml:space="preserve">60604      </t>
  </si>
  <si>
    <t xml:space="preserve">60514      </t>
  </si>
  <si>
    <t xml:space="preserve">60655      </t>
  </si>
  <si>
    <t xml:space="preserve">60160      </t>
  </si>
  <si>
    <t xml:space="preserve">60617      </t>
  </si>
  <si>
    <t xml:space="preserve">60102      </t>
  </si>
  <si>
    <t xml:space="preserve">60464      </t>
  </si>
  <si>
    <t xml:space="preserve">60007      </t>
  </si>
  <si>
    <t xml:space="preserve">60409      </t>
  </si>
  <si>
    <t xml:space="preserve">60618      </t>
  </si>
  <si>
    <t xml:space="preserve">60187      </t>
  </si>
  <si>
    <t xml:space="preserve">60657      </t>
  </si>
  <si>
    <t xml:space="preserve">60525      </t>
  </si>
  <si>
    <t xml:space="preserve">60004      </t>
  </si>
  <si>
    <t xml:space="preserve">60014      </t>
  </si>
  <si>
    <t xml:space="preserve">60137      </t>
  </si>
  <si>
    <t xml:space="preserve">60020      </t>
  </si>
  <si>
    <t xml:space="preserve">60439      </t>
  </si>
  <si>
    <t xml:space="preserve">60914      </t>
  </si>
  <si>
    <t xml:space="preserve">60544      </t>
  </si>
  <si>
    <t xml:space="preserve">60119      </t>
  </si>
  <si>
    <t xml:space="preserve">60081      </t>
  </si>
  <si>
    <t xml:space="preserve">60118      </t>
  </si>
  <si>
    <t xml:space="preserve">60048      </t>
  </si>
  <si>
    <t xml:space="preserve">60016      </t>
  </si>
  <si>
    <t xml:space="preserve">60656      </t>
  </si>
  <si>
    <t xml:space="preserve">60018      </t>
  </si>
  <si>
    <t xml:space="preserve">60526      </t>
  </si>
  <si>
    <t xml:space="preserve">60185      </t>
  </si>
  <si>
    <t>State</t>
  </si>
  <si>
    <t>Zip</t>
  </si>
  <si>
    <t>A115</t>
  </si>
  <si>
    <t>A130</t>
  </si>
  <si>
    <t>A133</t>
  </si>
  <si>
    <t>A136</t>
  </si>
  <si>
    <t>A149</t>
  </si>
  <si>
    <t>A176</t>
  </si>
  <si>
    <t>A187</t>
  </si>
  <si>
    <t>A188</t>
  </si>
  <si>
    <t>A190</t>
  </si>
  <si>
    <t>A191</t>
  </si>
  <si>
    <t>A193</t>
  </si>
  <si>
    <t>A197</t>
  </si>
  <si>
    <t>A198</t>
  </si>
  <si>
    <t>A240</t>
  </si>
  <si>
    <t>A241</t>
  </si>
  <si>
    <t>A246</t>
  </si>
  <si>
    <t>A247</t>
  </si>
  <si>
    <t>A248</t>
  </si>
  <si>
    <t>A260</t>
  </si>
  <si>
    <t>A264</t>
  </si>
  <si>
    <t>A273</t>
  </si>
  <si>
    <t>A287</t>
  </si>
  <si>
    <t>A300</t>
  </si>
  <si>
    <t>A341</t>
  </si>
  <si>
    <t>A348</t>
  </si>
  <si>
    <t>A423</t>
  </si>
  <si>
    <t>A431</t>
  </si>
  <si>
    <t>A500</t>
  </si>
  <si>
    <t>A558</t>
  </si>
  <si>
    <t>A840</t>
  </si>
  <si>
    <t>A922</t>
  </si>
  <si>
    <t>A945</t>
  </si>
  <si>
    <t>A954</t>
  </si>
  <si>
    <t>AA05</t>
  </si>
  <si>
    <t>9350 W 159Th St</t>
  </si>
  <si>
    <t>Orland Park</t>
  </si>
  <si>
    <t>4660 W Irving Park</t>
  </si>
  <si>
    <t>Chicago</t>
  </si>
  <si>
    <t>2502 Waukegan Rd</t>
  </si>
  <si>
    <t>Glenview</t>
  </si>
  <si>
    <t>1660 Larkin Ave</t>
  </si>
  <si>
    <t>Elgin</t>
  </si>
  <si>
    <t>79 Mchenry Rd</t>
  </si>
  <si>
    <t>Buffalo Grove</t>
  </si>
  <si>
    <t>1224 S Wabash</t>
  </si>
  <si>
    <t>800 W North Ave</t>
  </si>
  <si>
    <t>Melrose Park</t>
  </si>
  <si>
    <t>6430 W Irving Park Rd</t>
  </si>
  <si>
    <t>5343 N Broadway</t>
  </si>
  <si>
    <t>7525 W Lake St</t>
  </si>
  <si>
    <t>River Forest</t>
  </si>
  <si>
    <t>7122 W 40Th St</t>
  </si>
  <si>
    <t>Stickney</t>
  </si>
  <si>
    <t>10203 W Grand</t>
  </si>
  <si>
    <t>Franklin Park</t>
  </si>
  <si>
    <t>3630 N Southport</t>
  </si>
  <si>
    <t>1210 N Clark</t>
  </si>
  <si>
    <t>7910 S Cicero Ave</t>
  </si>
  <si>
    <t>Burbank</t>
  </si>
  <si>
    <t>87 West 87Th St</t>
  </si>
  <si>
    <t>1341 N Paulina</t>
  </si>
  <si>
    <t>9400 S Ashland Ave</t>
  </si>
  <si>
    <t>5320 S Pulaski</t>
  </si>
  <si>
    <t>4 East Ogden</t>
  </si>
  <si>
    <t>Westmont</t>
  </si>
  <si>
    <t>2320 Burr Oak</t>
  </si>
  <si>
    <t>Blue Island</t>
  </si>
  <si>
    <t>7335 Cass Ave</t>
  </si>
  <si>
    <t>Darien</t>
  </si>
  <si>
    <t>1220 S Ashland Ave</t>
  </si>
  <si>
    <t>1600 Deerfield Rd</t>
  </si>
  <si>
    <t>Highland Park</t>
  </si>
  <si>
    <t>9528 S Roberts Rd</t>
  </si>
  <si>
    <t>Hickory Hills</t>
  </si>
  <si>
    <t>352 Lagrange Rd</t>
  </si>
  <si>
    <t>Frankfort</t>
  </si>
  <si>
    <t>2775 Pfingsten</t>
  </si>
  <si>
    <t>1069 North Roselle Rd</t>
  </si>
  <si>
    <t>Hoffman Estates</t>
  </si>
  <si>
    <t>716 Ridge Rd</t>
  </si>
  <si>
    <t>Munster</t>
  </si>
  <si>
    <t>2520 N Narragansett</t>
  </si>
  <si>
    <t>750 South Halsted</t>
  </si>
  <si>
    <t>763 E 162Nd St</t>
  </si>
  <si>
    <t>South Holland</t>
  </si>
  <si>
    <t>3795 Orchard Road</t>
  </si>
  <si>
    <t>Oswego</t>
  </si>
  <si>
    <t>220 West Peace Road</t>
  </si>
  <si>
    <t>Sycamore</t>
  </si>
  <si>
    <t>370 N Des Plains</t>
  </si>
  <si>
    <t>IL</t>
  </si>
  <si>
    <t>IN</t>
  </si>
  <si>
    <t>Not Yet Installed</t>
  </si>
  <si>
    <t>5886DU</t>
  </si>
  <si>
    <t>Kenoha West</t>
  </si>
  <si>
    <t>Kenosha</t>
  </si>
  <si>
    <t>WI</t>
  </si>
  <si>
    <t>Kenosha South</t>
  </si>
  <si>
    <t>Kenosha North</t>
  </si>
  <si>
    <t>AZ</t>
  </si>
  <si>
    <t>Brighton</t>
  </si>
  <si>
    <t>5890e</t>
  </si>
  <si>
    <t>SD</t>
  </si>
  <si>
    <t>Sioux Falls</t>
  </si>
  <si>
    <t>Order JH4097 for 20 P76 Lobby ATMs</t>
  </si>
  <si>
    <t>Jewel Branches</t>
  </si>
  <si>
    <t>Order JH4067 for 14 P76 Lobby ATMs</t>
  </si>
  <si>
    <t>TBD</t>
  </si>
  <si>
    <t>AA25</t>
  </si>
  <si>
    <t>AA15</t>
  </si>
  <si>
    <t>AA23</t>
  </si>
  <si>
    <t>AA06</t>
  </si>
  <si>
    <t>2508 S Louise Ave</t>
  </si>
  <si>
    <t xml:space="preserve">1330 S Signal Butte Rd </t>
  </si>
  <si>
    <t>Mesa</t>
  </si>
  <si>
    <t xml:space="preserve">8610 W Grand River Ave </t>
  </si>
  <si>
    <t xml:space="preserve">1415 W North Ave </t>
  </si>
  <si>
    <t>Additional ATMS</t>
  </si>
  <si>
    <t>Machines to be Voice-Guided by 12/31/2009</t>
  </si>
  <si>
    <t>Machines Not Yet Installed</t>
  </si>
  <si>
    <t>ARIZONA TOTAL</t>
  </si>
  <si>
    <t>ILLINOIS TOTAL</t>
  </si>
  <si>
    <t>INDIANA TOTAL</t>
  </si>
  <si>
    <t>MICHIGAN TOTAL</t>
  </si>
  <si>
    <t>MINNESOTA TOTAL</t>
  </si>
  <si>
    <t>SOUTH DAKOTA TOTAL</t>
  </si>
  <si>
    <t>WISCONSIN TOTAL</t>
  </si>
  <si>
    <t>GRAND TOTAL</t>
  </si>
  <si>
    <t>TOTAL NOT INSTALLED YET</t>
  </si>
  <si>
    <t>ATMs to be Upgraded to Voice Guidance</t>
  </si>
  <si>
    <t>SCHEDULE A-1 - List of ATMs Covered by the Services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</si>
</sst>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24" borderId="11" xfId="0" applyFont="1" applyFill="1" applyBorder="1" applyAlignment="1">
      <alignment horizontal="center" textRotation="45" wrapText="1"/>
    </xf>
    <xf numFmtId="0" fontId="0" fillId="0" borderId="0" xfId="0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2" borderId="0" xfId="0" applyFont="1" applyFill="1" applyBorder="1" applyAlignment="1">
      <alignment horizontal="center"/>
    </xf>
    <xf numFmtId="0" fontId="3" fillId="22" borderId="0" xfId="0" applyFont="1" applyFill="1" applyAlignment="1">
      <alignment horizontal="center"/>
    </xf>
    <xf numFmtId="0" fontId="6" fillId="2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0" fillId="0" borderId="13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top" wrapText="1"/>
    </xf>
    <xf numFmtId="0" fontId="3" fillId="22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wrapText="1"/>
    </xf>
    <xf numFmtId="0" fontId="25" fillId="0" borderId="1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7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"/>
  <sheetViews>
    <sheetView tabSelected="1" zoomScale="95" zoomScaleNormal="95" zoomScalePageLayoutView="0" workbookViewId="0" topLeftCell="A1">
      <pane xSplit="6" ySplit="5" topLeftCell="G13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52" sqref="C152"/>
    </sheetView>
  </sheetViews>
  <sheetFormatPr defaultColWidth="9.140625" defaultRowHeight="12.75"/>
  <cols>
    <col min="1" max="1" width="9.140625" style="14" customWidth="1"/>
    <col min="2" max="2" width="9.57421875" style="2" customWidth="1"/>
    <col min="3" max="3" width="32.00390625" style="20" customWidth="1"/>
    <col min="4" max="4" width="17.00390625" style="20" customWidth="1"/>
    <col min="5" max="5" width="6.28125" style="20" customWidth="1"/>
    <col min="6" max="6" width="9.140625" style="14" customWidth="1"/>
    <col min="7" max="7" width="13.00390625" style="2" customWidth="1"/>
    <col min="8" max="8" width="18.421875" style="26" hidden="1" customWidth="1"/>
  </cols>
  <sheetData>
    <row r="1" spans="1:8" s="1" customFormat="1" ht="15.75">
      <c r="A1" s="59" t="s">
        <v>397</v>
      </c>
      <c r="B1" s="3"/>
      <c r="C1" s="44"/>
      <c r="D1" s="44"/>
      <c r="E1" s="44"/>
      <c r="F1" s="45"/>
      <c r="G1" s="3"/>
      <c r="H1" s="21"/>
    </row>
    <row r="2" spans="1:8" s="1" customFormat="1" ht="15.75">
      <c r="A2" s="59" t="s">
        <v>396</v>
      </c>
      <c r="B2" s="3"/>
      <c r="C2" s="44"/>
      <c r="D2" s="44"/>
      <c r="E2" s="44"/>
      <c r="F2" s="45"/>
      <c r="G2" s="3"/>
      <c r="H2" s="21"/>
    </row>
    <row r="3" spans="1:8" s="1" customFormat="1" ht="15.75">
      <c r="A3" s="59"/>
      <c r="B3" s="3"/>
      <c r="C3" s="44"/>
      <c r="D3" s="44"/>
      <c r="E3" s="44"/>
      <c r="F3" s="45"/>
      <c r="G3" s="3"/>
      <c r="H3" s="21"/>
    </row>
    <row r="4" spans="1:8" s="5" customFormat="1" ht="64.5" customHeight="1">
      <c r="A4" s="32" t="s">
        <v>81</v>
      </c>
      <c r="B4" s="32" t="s">
        <v>2</v>
      </c>
      <c r="C4" s="33" t="s">
        <v>157</v>
      </c>
      <c r="D4" s="33" t="s">
        <v>200</v>
      </c>
      <c r="E4" s="33" t="s">
        <v>265</v>
      </c>
      <c r="F4" s="32" t="s">
        <v>266</v>
      </c>
      <c r="G4" s="32" t="s">
        <v>385</v>
      </c>
      <c r="H4" s="12" t="s">
        <v>1</v>
      </c>
    </row>
    <row r="5" spans="1:8" s="6" customFormat="1" ht="12.75">
      <c r="A5" s="35"/>
      <c r="B5" s="36" t="s">
        <v>2</v>
      </c>
      <c r="C5" s="34"/>
      <c r="D5" s="34"/>
      <c r="E5" s="34"/>
      <c r="F5" s="35"/>
      <c r="G5" s="36"/>
      <c r="H5" s="22" t="s">
        <v>3</v>
      </c>
    </row>
    <row r="6" spans="1:8" ht="12.75">
      <c r="A6" s="48" t="s">
        <v>378</v>
      </c>
      <c r="B6" s="39" t="s">
        <v>368</v>
      </c>
      <c r="C6" s="40" t="s">
        <v>380</v>
      </c>
      <c r="D6" s="40" t="s">
        <v>381</v>
      </c>
      <c r="E6" s="40" t="s">
        <v>366</v>
      </c>
      <c r="F6" s="38">
        <v>85206</v>
      </c>
      <c r="G6" s="39">
        <f>H6</f>
        <v>1</v>
      </c>
      <c r="H6" s="24">
        <v>1</v>
      </c>
    </row>
    <row r="7" spans="1:8" ht="12.75">
      <c r="A7" s="28"/>
      <c r="B7" s="30"/>
      <c r="C7" s="27" t="s">
        <v>387</v>
      </c>
      <c r="D7" s="56">
        <v>1</v>
      </c>
      <c r="E7" s="27"/>
      <c r="F7" s="13"/>
      <c r="G7" s="30"/>
      <c r="H7" s="24"/>
    </row>
    <row r="8" spans="1:8" ht="12.75">
      <c r="A8" s="28"/>
      <c r="B8" s="30"/>
      <c r="C8" s="27"/>
      <c r="D8" s="27"/>
      <c r="E8" s="27"/>
      <c r="F8" s="13"/>
      <c r="G8" s="30"/>
      <c r="H8" s="24"/>
    </row>
    <row r="9" spans="1:8" ht="12.75">
      <c r="A9" s="49" t="s">
        <v>267</v>
      </c>
      <c r="B9" s="4">
        <v>6676</v>
      </c>
      <c r="C9" s="50" t="s">
        <v>301</v>
      </c>
      <c r="D9" s="50" t="s">
        <v>302</v>
      </c>
      <c r="E9" s="50" t="s">
        <v>357</v>
      </c>
      <c r="F9" s="49">
        <v>60462</v>
      </c>
      <c r="G9" s="30">
        <f aca="true" t="shared" si="0" ref="G9:G40">H9</f>
        <v>1</v>
      </c>
      <c r="H9" s="24">
        <v>1</v>
      </c>
    </row>
    <row r="10" spans="1:8" ht="12.75">
      <c r="A10" s="49" t="s">
        <v>268</v>
      </c>
      <c r="B10" s="4">
        <v>6676</v>
      </c>
      <c r="C10" s="50" t="s">
        <v>303</v>
      </c>
      <c r="D10" s="50" t="s">
        <v>304</v>
      </c>
      <c r="E10" s="50" t="s">
        <v>357</v>
      </c>
      <c r="F10" s="49">
        <v>60634</v>
      </c>
      <c r="G10" s="30">
        <f t="shared" si="0"/>
        <v>1</v>
      </c>
      <c r="H10" s="24">
        <v>1</v>
      </c>
    </row>
    <row r="11" spans="1:8" ht="12.75">
      <c r="A11" s="49" t="s">
        <v>269</v>
      </c>
      <c r="B11" s="4">
        <v>6676</v>
      </c>
      <c r="C11" s="50" t="s">
        <v>305</v>
      </c>
      <c r="D11" s="50" t="s">
        <v>306</v>
      </c>
      <c r="E11" s="50" t="s">
        <v>357</v>
      </c>
      <c r="F11" s="49">
        <v>60025</v>
      </c>
      <c r="G11" s="30">
        <f t="shared" si="0"/>
        <v>1</v>
      </c>
      <c r="H11" s="24">
        <v>1</v>
      </c>
    </row>
    <row r="12" spans="1:8" ht="12.75">
      <c r="A12" s="49" t="s">
        <v>270</v>
      </c>
      <c r="B12" s="4">
        <v>6676</v>
      </c>
      <c r="C12" s="50" t="s">
        <v>307</v>
      </c>
      <c r="D12" s="50" t="s">
        <v>308</v>
      </c>
      <c r="E12" s="50" t="s">
        <v>357</v>
      </c>
      <c r="F12" s="49">
        <v>60120</v>
      </c>
      <c r="G12" s="30">
        <f t="shared" si="0"/>
        <v>1</v>
      </c>
      <c r="H12" s="24">
        <v>1</v>
      </c>
    </row>
    <row r="13" spans="1:8" ht="12.75">
      <c r="A13" s="49" t="s">
        <v>271</v>
      </c>
      <c r="B13" s="4">
        <v>6676</v>
      </c>
      <c r="C13" s="50" t="s">
        <v>309</v>
      </c>
      <c r="D13" s="50" t="s">
        <v>310</v>
      </c>
      <c r="E13" s="50" t="s">
        <v>357</v>
      </c>
      <c r="F13" s="49">
        <v>60089</v>
      </c>
      <c r="G13" s="30">
        <f t="shared" si="0"/>
        <v>1</v>
      </c>
      <c r="H13" s="24">
        <v>1</v>
      </c>
    </row>
    <row r="14" spans="1:8" ht="12.75">
      <c r="A14" s="49" t="s">
        <v>272</v>
      </c>
      <c r="B14" s="4">
        <v>6676</v>
      </c>
      <c r="C14" s="50" t="s">
        <v>311</v>
      </c>
      <c r="D14" s="50" t="s">
        <v>304</v>
      </c>
      <c r="E14" s="50" t="s">
        <v>357</v>
      </c>
      <c r="F14" s="49">
        <v>60610</v>
      </c>
      <c r="G14" s="30">
        <f t="shared" si="0"/>
        <v>1</v>
      </c>
      <c r="H14" s="24">
        <v>1</v>
      </c>
    </row>
    <row r="15" spans="1:8" ht="12.75">
      <c r="A15" s="49" t="s">
        <v>273</v>
      </c>
      <c r="B15" s="4">
        <v>6676</v>
      </c>
      <c r="C15" s="50" t="s">
        <v>312</v>
      </c>
      <c r="D15" s="50" t="s">
        <v>313</v>
      </c>
      <c r="E15" s="50" t="s">
        <v>357</v>
      </c>
      <c r="F15" s="49">
        <v>60160</v>
      </c>
      <c r="G15" s="30">
        <f t="shared" si="0"/>
        <v>1</v>
      </c>
      <c r="H15" s="24">
        <v>1</v>
      </c>
    </row>
    <row r="16" spans="1:8" ht="12.75">
      <c r="A16" s="49" t="s">
        <v>274</v>
      </c>
      <c r="B16" s="4">
        <v>6676</v>
      </c>
      <c r="C16" s="50" t="s">
        <v>314</v>
      </c>
      <c r="D16" s="50" t="s">
        <v>304</v>
      </c>
      <c r="E16" s="50" t="s">
        <v>357</v>
      </c>
      <c r="F16" s="49">
        <v>60634</v>
      </c>
      <c r="G16" s="30">
        <f t="shared" si="0"/>
        <v>1</v>
      </c>
      <c r="H16" s="24">
        <v>1</v>
      </c>
    </row>
    <row r="17" spans="1:8" ht="12.75">
      <c r="A17" s="49" t="s">
        <v>275</v>
      </c>
      <c r="B17" s="4">
        <v>6676</v>
      </c>
      <c r="C17" s="50" t="s">
        <v>315</v>
      </c>
      <c r="D17" s="50" t="s">
        <v>304</v>
      </c>
      <c r="E17" s="50" t="s">
        <v>357</v>
      </c>
      <c r="F17" s="49">
        <v>60640</v>
      </c>
      <c r="G17" s="30">
        <f t="shared" si="0"/>
        <v>1</v>
      </c>
      <c r="H17" s="24">
        <v>1</v>
      </c>
    </row>
    <row r="18" spans="1:8" ht="12.75">
      <c r="A18" s="49" t="s">
        <v>276</v>
      </c>
      <c r="B18" s="4">
        <v>6676</v>
      </c>
      <c r="C18" s="50" t="s">
        <v>316</v>
      </c>
      <c r="D18" s="50" t="s">
        <v>317</v>
      </c>
      <c r="E18" s="50" t="s">
        <v>357</v>
      </c>
      <c r="F18" s="49">
        <v>60305</v>
      </c>
      <c r="G18" s="30">
        <f t="shared" si="0"/>
        <v>1</v>
      </c>
      <c r="H18" s="24">
        <v>1</v>
      </c>
    </row>
    <row r="19" spans="1:8" ht="12.75">
      <c r="A19" s="49" t="s">
        <v>277</v>
      </c>
      <c r="B19" s="4">
        <v>6676</v>
      </c>
      <c r="C19" s="50" t="s">
        <v>318</v>
      </c>
      <c r="D19" s="50" t="s">
        <v>319</v>
      </c>
      <c r="E19" s="50" t="s">
        <v>357</v>
      </c>
      <c r="F19" s="49">
        <v>60402</v>
      </c>
      <c r="G19" s="30">
        <f t="shared" si="0"/>
        <v>1</v>
      </c>
      <c r="H19" s="24">
        <v>1</v>
      </c>
    </row>
    <row r="20" spans="1:8" ht="12.75">
      <c r="A20" s="49" t="s">
        <v>278</v>
      </c>
      <c r="B20" s="4">
        <v>6676</v>
      </c>
      <c r="C20" s="50" t="s">
        <v>320</v>
      </c>
      <c r="D20" s="50" t="s">
        <v>321</v>
      </c>
      <c r="E20" s="50" t="s">
        <v>357</v>
      </c>
      <c r="F20" s="49">
        <v>60131</v>
      </c>
      <c r="G20" s="30">
        <f t="shared" si="0"/>
        <v>1</v>
      </c>
      <c r="H20" s="24">
        <v>1</v>
      </c>
    </row>
    <row r="21" spans="1:8" ht="12.75">
      <c r="A21" s="49" t="s">
        <v>279</v>
      </c>
      <c r="B21" s="4">
        <v>6676</v>
      </c>
      <c r="C21" s="50" t="s">
        <v>322</v>
      </c>
      <c r="D21" s="50" t="s">
        <v>304</v>
      </c>
      <c r="E21" s="50" t="s">
        <v>357</v>
      </c>
      <c r="F21" s="49">
        <v>60613</v>
      </c>
      <c r="G21" s="30">
        <f t="shared" si="0"/>
        <v>1</v>
      </c>
      <c r="H21" s="24">
        <v>1</v>
      </c>
    </row>
    <row r="22" spans="1:8" ht="12.75">
      <c r="A22" s="49" t="s">
        <v>280</v>
      </c>
      <c r="B22" s="4">
        <v>6676</v>
      </c>
      <c r="C22" s="50" t="s">
        <v>323</v>
      </c>
      <c r="D22" s="50" t="s">
        <v>304</v>
      </c>
      <c r="E22" s="50" t="s">
        <v>357</v>
      </c>
      <c r="F22" s="49">
        <v>60610</v>
      </c>
      <c r="G22" s="30">
        <f t="shared" si="0"/>
        <v>1</v>
      </c>
      <c r="H22" s="24">
        <v>1</v>
      </c>
    </row>
    <row r="23" spans="1:8" ht="12.75">
      <c r="A23" s="49" t="s">
        <v>281</v>
      </c>
      <c r="B23" s="4">
        <v>6676</v>
      </c>
      <c r="C23" s="50" t="s">
        <v>324</v>
      </c>
      <c r="D23" s="50" t="s">
        <v>325</v>
      </c>
      <c r="E23" s="50" t="s">
        <v>357</v>
      </c>
      <c r="F23" s="49">
        <v>60459</v>
      </c>
      <c r="G23" s="30">
        <f t="shared" si="0"/>
        <v>1</v>
      </c>
      <c r="H23" s="24">
        <v>1</v>
      </c>
    </row>
    <row r="24" spans="1:8" ht="12.75">
      <c r="A24" s="49" t="s">
        <v>282</v>
      </c>
      <c r="B24" s="4">
        <v>6676</v>
      </c>
      <c r="C24" s="50" t="s">
        <v>326</v>
      </c>
      <c r="D24" s="50" t="s">
        <v>304</v>
      </c>
      <c r="E24" s="50" t="s">
        <v>357</v>
      </c>
      <c r="F24" s="49">
        <v>60609</v>
      </c>
      <c r="G24" s="30">
        <f t="shared" si="0"/>
        <v>1</v>
      </c>
      <c r="H24" s="24">
        <v>1</v>
      </c>
    </row>
    <row r="25" spans="1:8" ht="12.75">
      <c r="A25" s="49" t="s">
        <v>283</v>
      </c>
      <c r="B25" s="4">
        <v>6676</v>
      </c>
      <c r="C25" s="50" t="s">
        <v>327</v>
      </c>
      <c r="D25" s="50" t="s">
        <v>304</v>
      </c>
      <c r="E25" s="50" t="s">
        <v>357</v>
      </c>
      <c r="F25" s="49">
        <v>60622</v>
      </c>
      <c r="G25" s="30">
        <f t="shared" si="0"/>
        <v>1</v>
      </c>
      <c r="H25" s="24">
        <v>1</v>
      </c>
    </row>
    <row r="26" spans="1:8" ht="12.75">
      <c r="A26" s="49" t="s">
        <v>284</v>
      </c>
      <c r="B26" s="4">
        <v>6676</v>
      </c>
      <c r="C26" s="50" t="s">
        <v>328</v>
      </c>
      <c r="D26" s="50" t="s">
        <v>304</v>
      </c>
      <c r="E26" s="50" t="s">
        <v>357</v>
      </c>
      <c r="F26" s="49">
        <v>60620</v>
      </c>
      <c r="G26" s="30">
        <f t="shared" si="0"/>
        <v>1</v>
      </c>
      <c r="H26" s="24">
        <v>1</v>
      </c>
    </row>
    <row r="27" spans="1:8" ht="12.75">
      <c r="A27" s="49" t="s">
        <v>285</v>
      </c>
      <c r="B27" s="4">
        <v>6676</v>
      </c>
      <c r="C27" s="50" t="s">
        <v>329</v>
      </c>
      <c r="D27" s="50" t="s">
        <v>304</v>
      </c>
      <c r="E27" s="50" t="s">
        <v>357</v>
      </c>
      <c r="F27" s="49">
        <v>60632</v>
      </c>
      <c r="G27" s="30">
        <f t="shared" si="0"/>
        <v>1</v>
      </c>
      <c r="H27" s="24">
        <v>1</v>
      </c>
    </row>
    <row r="28" spans="1:8" ht="12.75">
      <c r="A28" s="49" t="s">
        <v>286</v>
      </c>
      <c r="B28" s="4">
        <v>6676</v>
      </c>
      <c r="C28" s="50" t="s">
        <v>330</v>
      </c>
      <c r="D28" s="50" t="s">
        <v>331</v>
      </c>
      <c r="E28" s="50" t="s">
        <v>357</v>
      </c>
      <c r="F28" s="49">
        <v>60559</v>
      </c>
      <c r="G28" s="30">
        <f t="shared" si="0"/>
        <v>1</v>
      </c>
      <c r="H28" s="24">
        <v>1</v>
      </c>
    </row>
    <row r="29" spans="1:8" ht="12.75">
      <c r="A29" s="49" t="s">
        <v>287</v>
      </c>
      <c r="B29" s="4">
        <v>6676</v>
      </c>
      <c r="C29" s="50" t="s">
        <v>332</v>
      </c>
      <c r="D29" s="50" t="s">
        <v>333</v>
      </c>
      <c r="E29" s="50" t="s">
        <v>357</v>
      </c>
      <c r="F29" s="49">
        <v>60406</v>
      </c>
      <c r="G29" s="30">
        <f t="shared" si="0"/>
        <v>1</v>
      </c>
      <c r="H29" s="24">
        <v>1</v>
      </c>
    </row>
    <row r="30" spans="1:8" ht="12.75">
      <c r="A30" s="49" t="s">
        <v>288</v>
      </c>
      <c r="B30" s="4">
        <v>6676</v>
      </c>
      <c r="C30" s="50" t="s">
        <v>334</v>
      </c>
      <c r="D30" s="50" t="s">
        <v>335</v>
      </c>
      <c r="E30" s="50" t="s">
        <v>357</v>
      </c>
      <c r="F30" s="49">
        <v>60561</v>
      </c>
      <c r="G30" s="30">
        <f t="shared" si="0"/>
        <v>1</v>
      </c>
      <c r="H30" s="24">
        <v>1</v>
      </c>
    </row>
    <row r="31" spans="1:8" ht="12.75">
      <c r="A31" s="49" t="s">
        <v>289</v>
      </c>
      <c r="B31" s="4">
        <v>6676</v>
      </c>
      <c r="C31" s="50" t="s">
        <v>336</v>
      </c>
      <c r="D31" s="50" t="s">
        <v>304</v>
      </c>
      <c r="E31" s="50" t="s">
        <v>357</v>
      </c>
      <c r="F31" s="49">
        <v>60608</v>
      </c>
      <c r="G31" s="30">
        <f t="shared" si="0"/>
        <v>1</v>
      </c>
      <c r="H31" s="24">
        <v>1</v>
      </c>
    </row>
    <row r="32" spans="1:8" ht="12.75">
      <c r="A32" s="49" t="s">
        <v>290</v>
      </c>
      <c r="B32" s="4">
        <v>6676</v>
      </c>
      <c r="C32" s="50" t="s">
        <v>337</v>
      </c>
      <c r="D32" s="50" t="s">
        <v>338</v>
      </c>
      <c r="E32" s="50" t="s">
        <v>357</v>
      </c>
      <c r="F32" s="49">
        <v>60035</v>
      </c>
      <c r="G32" s="30">
        <f t="shared" si="0"/>
        <v>1</v>
      </c>
      <c r="H32" s="24">
        <v>1</v>
      </c>
    </row>
    <row r="33" spans="1:8" ht="12.75">
      <c r="A33" s="49" t="s">
        <v>291</v>
      </c>
      <c r="B33" s="4">
        <v>6676</v>
      </c>
      <c r="C33" s="50" t="s">
        <v>339</v>
      </c>
      <c r="D33" s="50" t="s">
        <v>340</v>
      </c>
      <c r="E33" s="50" t="s">
        <v>357</v>
      </c>
      <c r="F33" s="49">
        <v>60457</v>
      </c>
      <c r="G33" s="30">
        <f t="shared" si="0"/>
        <v>1</v>
      </c>
      <c r="H33" s="24">
        <v>1</v>
      </c>
    </row>
    <row r="34" spans="1:8" ht="12.75">
      <c r="A34" s="49" t="s">
        <v>292</v>
      </c>
      <c r="B34" s="4">
        <v>6676</v>
      </c>
      <c r="C34" s="50" t="s">
        <v>341</v>
      </c>
      <c r="D34" s="50" t="s">
        <v>342</v>
      </c>
      <c r="E34" s="50" t="s">
        <v>357</v>
      </c>
      <c r="F34" s="49">
        <v>60423</v>
      </c>
      <c r="G34" s="30">
        <f t="shared" si="0"/>
        <v>1</v>
      </c>
      <c r="H34" s="24">
        <v>1</v>
      </c>
    </row>
    <row r="35" spans="1:8" ht="12.75">
      <c r="A35" s="49" t="s">
        <v>293</v>
      </c>
      <c r="B35" s="4">
        <v>6676</v>
      </c>
      <c r="C35" s="50" t="s">
        <v>343</v>
      </c>
      <c r="D35" s="50" t="s">
        <v>306</v>
      </c>
      <c r="E35" s="50" t="s">
        <v>357</v>
      </c>
      <c r="F35" s="49">
        <v>60025</v>
      </c>
      <c r="G35" s="30">
        <f t="shared" si="0"/>
        <v>1</v>
      </c>
      <c r="H35" s="24">
        <v>1</v>
      </c>
    </row>
    <row r="36" spans="1:8" ht="12.75">
      <c r="A36" s="49" t="s">
        <v>294</v>
      </c>
      <c r="B36" s="4">
        <v>6676</v>
      </c>
      <c r="C36" s="50" t="s">
        <v>344</v>
      </c>
      <c r="D36" s="50" t="s">
        <v>345</v>
      </c>
      <c r="E36" s="50" t="s">
        <v>357</v>
      </c>
      <c r="F36" s="49">
        <v>60173</v>
      </c>
      <c r="G36" s="30">
        <f t="shared" si="0"/>
        <v>1</v>
      </c>
      <c r="H36" s="24">
        <v>1</v>
      </c>
    </row>
    <row r="37" spans="1:8" ht="12.75">
      <c r="A37" s="49" t="s">
        <v>296</v>
      </c>
      <c r="B37" s="4">
        <v>6676</v>
      </c>
      <c r="C37" s="50" t="s">
        <v>348</v>
      </c>
      <c r="D37" s="50" t="s">
        <v>304</v>
      </c>
      <c r="E37" s="50" t="s">
        <v>357</v>
      </c>
      <c r="F37" s="49">
        <v>60639</v>
      </c>
      <c r="G37" s="30">
        <f t="shared" si="0"/>
        <v>1</v>
      </c>
      <c r="H37" s="24">
        <v>1</v>
      </c>
    </row>
    <row r="38" spans="1:8" ht="12.75">
      <c r="A38" s="49" t="s">
        <v>30</v>
      </c>
      <c r="B38" s="4">
        <v>6676</v>
      </c>
      <c r="C38" s="50" t="s">
        <v>349</v>
      </c>
      <c r="D38" s="50" t="s">
        <v>304</v>
      </c>
      <c r="E38" s="50" t="s">
        <v>357</v>
      </c>
      <c r="F38" s="49">
        <v>60607</v>
      </c>
      <c r="G38" s="30">
        <f t="shared" si="0"/>
        <v>1</v>
      </c>
      <c r="H38" s="24">
        <v>1</v>
      </c>
    </row>
    <row r="39" spans="1:8" ht="12.75">
      <c r="A39" s="49" t="s">
        <v>297</v>
      </c>
      <c r="B39" s="4">
        <v>6676</v>
      </c>
      <c r="C39" s="50" t="s">
        <v>350</v>
      </c>
      <c r="D39" s="50" t="s">
        <v>351</v>
      </c>
      <c r="E39" s="50" t="s">
        <v>357</v>
      </c>
      <c r="F39" s="49">
        <v>60473</v>
      </c>
      <c r="G39" s="30">
        <f t="shared" si="0"/>
        <v>1</v>
      </c>
      <c r="H39" s="24">
        <v>1</v>
      </c>
    </row>
    <row r="40" spans="1:8" ht="12.75">
      <c r="A40" s="49" t="s">
        <v>298</v>
      </c>
      <c r="B40" s="4">
        <v>6676</v>
      </c>
      <c r="C40" s="50" t="s">
        <v>352</v>
      </c>
      <c r="D40" s="50" t="s">
        <v>353</v>
      </c>
      <c r="E40" s="50" t="s">
        <v>357</v>
      </c>
      <c r="F40" s="49">
        <v>60543</v>
      </c>
      <c r="G40" s="30">
        <f t="shared" si="0"/>
        <v>1</v>
      </c>
      <c r="H40" s="24">
        <v>1</v>
      </c>
    </row>
    <row r="41" spans="1:8" ht="12.75">
      <c r="A41" s="49" t="s">
        <v>299</v>
      </c>
      <c r="B41" s="4">
        <v>6676</v>
      </c>
      <c r="C41" s="50" t="s">
        <v>354</v>
      </c>
      <c r="D41" s="50" t="s">
        <v>355</v>
      </c>
      <c r="E41" s="50" t="s">
        <v>357</v>
      </c>
      <c r="F41" s="49">
        <v>60178</v>
      </c>
      <c r="G41" s="30">
        <f aca="true" t="shared" si="1" ref="G41:G72">H41</f>
        <v>1</v>
      </c>
      <c r="H41" s="24">
        <v>1</v>
      </c>
    </row>
    <row r="42" spans="1:8" ht="12.75">
      <c r="A42" s="49" t="s">
        <v>300</v>
      </c>
      <c r="B42" s="4">
        <v>6676</v>
      </c>
      <c r="C42" s="50" t="s">
        <v>356</v>
      </c>
      <c r="D42" s="50" t="s">
        <v>304</v>
      </c>
      <c r="E42" s="50" t="s">
        <v>357</v>
      </c>
      <c r="F42" s="49">
        <v>60624</v>
      </c>
      <c r="G42" s="30">
        <f t="shared" si="1"/>
        <v>1</v>
      </c>
      <c r="H42" s="24">
        <v>1</v>
      </c>
    </row>
    <row r="43" spans="1:8" ht="12.75">
      <c r="A43" s="28" t="s">
        <v>376</v>
      </c>
      <c r="B43" s="30" t="s">
        <v>360</v>
      </c>
      <c r="C43" s="27" t="s">
        <v>383</v>
      </c>
      <c r="D43" s="27" t="s">
        <v>313</v>
      </c>
      <c r="E43" s="27" t="s">
        <v>357</v>
      </c>
      <c r="F43" s="13">
        <v>60160</v>
      </c>
      <c r="G43" s="30">
        <f t="shared" si="1"/>
        <v>1</v>
      </c>
      <c r="H43" s="24">
        <v>1</v>
      </c>
    </row>
    <row r="44" spans="1:8" ht="12.75">
      <c r="A44" s="13" t="s">
        <v>4</v>
      </c>
      <c r="B44" s="4">
        <v>5875</v>
      </c>
      <c r="C44" s="17" t="s">
        <v>82</v>
      </c>
      <c r="D44" s="17" t="s">
        <v>161</v>
      </c>
      <c r="E44" s="17" t="s">
        <v>202</v>
      </c>
      <c r="F44" s="13" t="s">
        <v>206</v>
      </c>
      <c r="G44" s="30">
        <f t="shared" si="1"/>
        <v>1</v>
      </c>
      <c r="H44" s="24">
        <v>1</v>
      </c>
    </row>
    <row r="45" spans="1:8" ht="12.75">
      <c r="A45" s="13" t="s">
        <v>7</v>
      </c>
      <c r="B45" s="4">
        <v>5875</v>
      </c>
      <c r="C45" s="17" t="s">
        <v>85</v>
      </c>
      <c r="D45" s="17" t="s">
        <v>158</v>
      </c>
      <c r="E45" s="17" t="s">
        <v>202</v>
      </c>
      <c r="F45" s="13" t="s">
        <v>209</v>
      </c>
      <c r="G45" s="30">
        <f t="shared" si="1"/>
        <v>1</v>
      </c>
      <c r="H45" s="24">
        <v>1</v>
      </c>
    </row>
    <row r="46" spans="1:8" ht="12.75">
      <c r="A46" s="13" t="s">
        <v>8</v>
      </c>
      <c r="B46" s="4">
        <v>5886</v>
      </c>
      <c r="C46" s="17" t="s">
        <v>86</v>
      </c>
      <c r="D46" s="17" t="s">
        <v>162</v>
      </c>
      <c r="E46" s="17" t="s">
        <v>202</v>
      </c>
      <c r="F46" s="13" t="s">
        <v>210</v>
      </c>
      <c r="G46" s="30">
        <f t="shared" si="1"/>
        <v>1</v>
      </c>
      <c r="H46" s="24">
        <v>1</v>
      </c>
    </row>
    <row r="47" spans="1:8" ht="12.75">
      <c r="A47" s="13" t="s">
        <v>9</v>
      </c>
      <c r="B47" s="4">
        <v>5875</v>
      </c>
      <c r="C47" s="17" t="s">
        <v>87</v>
      </c>
      <c r="D47" s="17" t="s">
        <v>164</v>
      </c>
      <c r="E47" s="17" t="s">
        <v>202</v>
      </c>
      <c r="F47" s="13" t="s">
        <v>212</v>
      </c>
      <c r="G47" s="30">
        <f t="shared" si="1"/>
        <v>1</v>
      </c>
      <c r="H47" s="24">
        <v>1</v>
      </c>
    </row>
    <row r="48" spans="1:8" ht="12.75">
      <c r="A48" s="13" t="s">
        <v>10</v>
      </c>
      <c r="B48" s="4">
        <v>5875</v>
      </c>
      <c r="C48" s="17" t="s">
        <v>88</v>
      </c>
      <c r="D48" s="17" t="s">
        <v>165</v>
      </c>
      <c r="E48" s="17" t="s">
        <v>202</v>
      </c>
      <c r="F48" s="13" t="s">
        <v>213</v>
      </c>
      <c r="G48" s="30">
        <f t="shared" si="1"/>
        <v>1</v>
      </c>
      <c r="H48" s="24">
        <v>1</v>
      </c>
    </row>
    <row r="49" spans="1:8" ht="12.75">
      <c r="A49" s="13" t="s">
        <v>12</v>
      </c>
      <c r="B49" s="4">
        <v>5875</v>
      </c>
      <c r="C49" s="17" t="s">
        <v>90</v>
      </c>
      <c r="D49" s="17" t="s">
        <v>167</v>
      </c>
      <c r="E49" s="17" t="s">
        <v>202</v>
      </c>
      <c r="F49" s="13" t="s">
        <v>215</v>
      </c>
      <c r="G49" s="30">
        <f t="shared" si="1"/>
        <v>1</v>
      </c>
      <c r="H49" s="24">
        <v>1</v>
      </c>
    </row>
    <row r="50" spans="1:8" ht="12.75">
      <c r="A50" s="13" t="s">
        <v>13</v>
      </c>
      <c r="B50" s="4">
        <v>5875</v>
      </c>
      <c r="C50" s="17" t="s">
        <v>91</v>
      </c>
      <c r="D50" s="17" t="s">
        <v>158</v>
      </c>
      <c r="E50" s="17" t="s">
        <v>202</v>
      </c>
      <c r="F50" s="13" t="s">
        <v>217</v>
      </c>
      <c r="G50" s="30">
        <f t="shared" si="1"/>
        <v>1</v>
      </c>
      <c r="H50" s="24">
        <v>1</v>
      </c>
    </row>
    <row r="51" spans="1:8" ht="12.75">
      <c r="A51" s="13" t="s">
        <v>14</v>
      </c>
      <c r="B51" s="4">
        <v>5875</v>
      </c>
      <c r="C51" s="17" t="s">
        <v>92</v>
      </c>
      <c r="D51" s="17" t="s">
        <v>168</v>
      </c>
      <c r="E51" s="17" t="s">
        <v>202</v>
      </c>
      <c r="F51" s="13" t="s">
        <v>218</v>
      </c>
      <c r="G51" s="30">
        <f t="shared" si="1"/>
        <v>1</v>
      </c>
      <c r="H51" s="24">
        <v>1</v>
      </c>
    </row>
    <row r="52" spans="1:8" ht="12.75">
      <c r="A52" s="13" t="s">
        <v>15</v>
      </c>
      <c r="B52" s="4">
        <v>5875</v>
      </c>
      <c r="C52" s="17" t="s">
        <v>93</v>
      </c>
      <c r="D52" s="17" t="s">
        <v>158</v>
      </c>
      <c r="E52" s="17" t="s">
        <v>202</v>
      </c>
      <c r="F52" s="13" t="s">
        <v>219</v>
      </c>
      <c r="G52" s="30">
        <f t="shared" si="1"/>
        <v>1</v>
      </c>
      <c r="H52" s="24">
        <v>1</v>
      </c>
    </row>
    <row r="53" spans="1:8" ht="12.75">
      <c r="A53" s="13" t="s">
        <v>16</v>
      </c>
      <c r="B53" s="4">
        <v>5875</v>
      </c>
      <c r="C53" s="17" t="s">
        <v>94</v>
      </c>
      <c r="D53" s="17" t="s">
        <v>158</v>
      </c>
      <c r="E53" s="17" t="s">
        <v>202</v>
      </c>
      <c r="F53" s="13" t="s">
        <v>220</v>
      </c>
      <c r="G53" s="30">
        <f t="shared" si="1"/>
        <v>1</v>
      </c>
      <c r="H53" s="24">
        <v>1</v>
      </c>
    </row>
    <row r="54" spans="1:8" ht="12.75">
      <c r="A54" s="13" t="s">
        <v>17</v>
      </c>
      <c r="B54" s="4">
        <v>5875</v>
      </c>
      <c r="C54" s="17" t="s">
        <v>95</v>
      </c>
      <c r="D54" s="17" t="s">
        <v>158</v>
      </c>
      <c r="E54" s="17" t="s">
        <v>202</v>
      </c>
      <c r="F54" s="13" t="s">
        <v>221</v>
      </c>
      <c r="G54" s="30">
        <f t="shared" si="1"/>
        <v>1</v>
      </c>
      <c r="H54" s="24">
        <v>1</v>
      </c>
    </row>
    <row r="55" spans="1:8" ht="12.75">
      <c r="A55" s="13" t="s">
        <v>20</v>
      </c>
      <c r="B55" s="4">
        <v>5886</v>
      </c>
      <c r="C55" s="17" t="s">
        <v>94</v>
      </c>
      <c r="D55" s="17" t="s">
        <v>158</v>
      </c>
      <c r="E55" s="17" t="s">
        <v>202</v>
      </c>
      <c r="F55" s="13" t="s">
        <v>220</v>
      </c>
      <c r="G55" s="30">
        <f t="shared" si="1"/>
        <v>1</v>
      </c>
      <c r="H55" s="24">
        <v>1</v>
      </c>
    </row>
    <row r="56" spans="1:8" ht="12.75">
      <c r="A56" s="13" t="s">
        <v>21</v>
      </c>
      <c r="B56" s="4">
        <v>5886</v>
      </c>
      <c r="C56" s="17" t="s">
        <v>99</v>
      </c>
      <c r="D56" s="17" t="s">
        <v>158</v>
      </c>
      <c r="E56" s="17" t="s">
        <v>202</v>
      </c>
      <c r="F56" s="13" t="s">
        <v>227</v>
      </c>
      <c r="G56" s="30">
        <f t="shared" si="1"/>
        <v>1</v>
      </c>
      <c r="H56" s="24">
        <v>1</v>
      </c>
    </row>
    <row r="57" spans="1:8" ht="12.75">
      <c r="A57" s="13" t="s">
        <v>22</v>
      </c>
      <c r="B57" s="4">
        <v>5886</v>
      </c>
      <c r="C57" s="17" t="s">
        <v>100</v>
      </c>
      <c r="D57" s="17" t="s">
        <v>172</v>
      </c>
      <c r="E57" s="17" t="s">
        <v>202</v>
      </c>
      <c r="F57" s="13" t="s">
        <v>228</v>
      </c>
      <c r="G57" s="30">
        <f t="shared" si="1"/>
        <v>1</v>
      </c>
      <c r="H57" s="24">
        <v>1</v>
      </c>
    </row>
    <row r="58" spans="1:8" ht="12.75">
      <c r="A58" s="13" t="s">
        <v>23</v>
      </c>
      <c r="B58" s="4">
        <v>5886</v>
      </c>
      <c r="C58" s="17" t="s">
        <v>101</v>
      </c>
      <c r="D58" s="17" t="s">
        <v>173</v>
      </c>
      <c r="E58" s="17" t="s">
        <v>202</v>
      </c>
      <c r="F58" s="13" t="s">
        <v>229</v>
      </c>
      <c r="G58" s="30">
        <f t="shared" si="1"/>
        <v>1</v>
      </c>
      <c r="H58" s="24">
        <v>1</v>
      </c>
    </row>
    <row r="59" spans="1:8" ht="12.75">
      <c r="A59" s="13" t="s">
        <v>24</v>
      </c>
      <c r="B59" s="4">
        <v>5886</v>
      </c>
      <c r="C59" s="17" t="s">
        <v>90</v>
      </c>
      <c r="D59" s="17" t="s">
        <v>167</v>
      </c>
      <c r="E59" s="17" t="s">
        <v>202</v>
      </c>
      <c r="F59" s="13" t="s">
        <v>215</v>
      </c>
      <c r="G59" s="30">
        <f t="shared" si="1"/>
        <v>1</v>
      </c>
      <c r="H59" s="24">
        <v>1</v>
      </c>
    </row>
    <row r="60" spans="1:8" ht="12.75">
      <c r="A60" s="13" t="s">
        <v>26</v>
      </c>
      <c r="B60" s="4">
        <v>5890</v>
      </c>
      <c r="C60" s="17" t="s">
        <v>103</v>
      </c>
      <c r="D60" s="17" t="s">
        <v>175</v>
      </c>
      <c r="E60" s="17" t="s">
        <v>202</v>
      </c>
      <c r="F60" s="13" t="s">
        <v>231</v>
      </c>
      <c r="G60" s="30">
        <f t="shared" si="1"/>
        <v>1</v>
      </c>
      <c r="H60" s="24">
        <v>1</v>
      </c>
    </row>
    <row r="61" spans="1:8" ht="12.75">
      <c r="A61" s="13" t="s">
        <v>27</v>
      </c>
      <c r="B61" s="3">
        <v>5877</v>
      </c>
      <c r="C61" s="17" t="s">
        <v>104</v>
      </c>
      <c r="D61" s="17" t="s">
        <v>176</v>
      </c>
      <c r="E61" s="17" t="s">
        <v>202</v>
      </c>
      <c r="F61" s="13" t="s">
        <v>232</v>
      </c>
      <c r="G61" s="30">
        <f t="shared" si="1"/>
        <v>1</v>
      </c>
      <c r="H61" s="24">
        <v>1</v>
      </c>
    </row>
    <row r="62" spans="1:8" ht="12.75">
      <c r="A62" s="13" t="s">
        <v>28</v>
      </c>
      <c r="B62" s="3">
        <v>5877</v>
      </c>
      <c r="C62" s="17" t="s">
        <v>105</v>
      </c>
      <c r="D62" s="17" t="s">
        <v>177</v>
      </c>
      <c r="E62" s="17" t="s">
        <v>202</v>
      </c>
      <c r="F62" s="13" t="s">
        <v>233</v>
      </c>
      <c r="G62" s="30">
        <f t="shared" si="1"/>
        <v>1</v>
      </c>
      <c r="H62" s="24">
        <v>1</v>
      </c>
    </row>
    <row r="63" spans="1:8" ht="12.75">
      <c r="A63" s="13" t="s">
        <v>29</v>
      </c>
      <c r="B63" s="3">
        <v>5877</v>
      </c>
      <c r="C63" s="17" t="s">
        <v>106</v>
      </c>
      <c r="D63" s="17" t="s">
        <v>158</v>
      </c>
      <c r="E63" s="17" t="s">
        <v>202</v>
      </c>
      <c r="F63" s="13" t="s">
        <v>234</v>
      </c>
      <c r="G63" s="30">
        <f t="shared" si="1"/>
        <v>1</v>
      </c>
      <c r="H63" s="24">
        <v>1</v>
      </c>
    </row>
    <row r="64" spans="1:9" ht="12.75">
      <c r="A64" s="13" t="s">
        <v>30</v>
      </c>
      <c r="B64" s="3">
        <v>6676</v>
      </c>
      <c r="C64" s="17" t="s">
        <v>107</v>
      </c>
      <c r="D64" s="17" t="s">
        <v>158</v>
      </c>
      <c r="E64" s="17" t="s">
        <v>202</v>
      </c>
      <c r="F64" s="13" t="s">
        <v>235</v>
      </c>
      <c r="G64" s="30">
        <f t="shared" si="1"/>
        <v>1</v>
      </c>
      <c r="H64" s="24">
        <v>1</v>
      </c>
      <c r="I64" s="60"/>
    </row>
    <row r="65" spans="1:9" ht="12.75">
      <c r="A65" s="13" t="s">
        <v>31</v>
      </c>
      <c r="B65" s="4">
        <v>5875</v>
      </c>
      <c r="C65" s="17" t="s">
        <v>108</v>
      </c>
      <c r="D65" s="17" t="s">
        <v>161</v>
      </c>
      <c r="E65" s="17" t="s">
        <v>202</v>
      </c>
      <c r="F65" s="13" t="s">
        <v>206</v>
      </c>
      <c r="G65" s="30">
        <f t="shared" si="1"/>
        <v>1</v>
      </c>
      <c r="H65" s="24">
        <v>1</v>
      </c>
      <c r="I65" s="60"/>
    </row>
    <row r="66" spans="1:9" ht="12.75">
      <c r="A66" s="13" t="s">
        <v>32</v>
      </c>
      <c r="B66" s="4">
        <v>5875</v>
      </c>
      <c r="C66" s="17" t="s">
        <v>109</v>
      </c>
      <c r="D66" s="17" t="s">
        <v>158</v>
      </c>
      <c r="E66" s="17" t="s">
        <v>202</v>
      </c>
      <c r="F66" s="13" t="s">
        <v>236</v>
      </c>
      <c r="G66" s="30">
        <f t="shared" si="1"/>
        <v>1</v>
      </c>
      <c r="H66" s="24">
        <v>1</v>
      </c>
      <c r="I66" s="60"/>
    </row>
    <row r="67" spans="1:9" ht="12.75">
      <c r="A67" s="13" t="s">
        <v>33</v>
      </c>
      <c r="B67" s="4">
        <v>5875</v>
      </c>
      <c r="C67" s="17" t="s">
        <v>110</v>
      </c>
      <c r="D67" s="17" t="s">
        <v>178</v>
      </c>
      <c r="E67" s="17" t="s">
        <v>202</v>
      </c>
      <c r="F67" s="13" t="s">
        <v>237</v>
      </c>
      <c r="G67" s="30">
        <f t="shared" si="1"/>
        <v>1</v>
      </c>
      <c r="H67" s="24">
        <v>1</v>
      </c>
      <c r="I67" s="60"/>
    </row>
    <row r="68" spans="1:9" ht="12.75">
      <c r="A68" s="13" t="s">
        <v>34</v>
      </c>
      <c r="B68" s="4">
        <v>5875</v>
      </c>
      <c r="C68" s="17" t="s">
        <v>111</v>
      </c>
      <c r="D68" s="17" t="s">
        <v>158</v>
      </c>
      <c r="E68" s="17" t="s">
        <v>202</v>
      </c>
      <c r="F68" s="13" t="s">
        <v>238</v>
      </c>
      <c r="G68" s="30">
        <f t="shared" si="1"/>
        <v>1</v>
      </c>
      <c r="H68" s="24">
        <v>1</v>
      </c>
      <c r="I68" s="60"/>
    </row>
    <row r="69" spans="1:9" ht="12.75">
      <c r="A69" s="13" t="s">
        <v>35</v>
      </c>
      <c r="B69" s="4">
        <v>5875</v>
      </c>
      <c r="C69" s="17" t="s">
        <v>112</v>
      </c>
      <c r="D69" s="17" t="s">
        <v>179</v>
      </c>
      <c r="E69" s="17" t="s">
        <v>202</v>
      </c>
      <c r="F69" s="13" t="s">
        <v>239</v>
      </c>
      <c r="G69" s="30">
        <f t="shared" si="1"/>
        <v>1</v>
      </c>
      <c r="H69" s="24">
        <v>1</v>
      </c>
      <c r="I69" s="60"/>
    </row>
    <row r="70" spans="1:9" ht="12.75">
      <c r="A70" s="13" t="s">
        <v>36</v>
      </c>
      <c r="B70" s="4">
        <v>5875</v>
      </c>
      <c r="C70" s="17" t="s">
        <v>113</v>
      </c>
      <c r="D70" s="17" t="s">
        <v>158</v>
      </c>
      <c r="E70" s="17" t="s">
        <v>202</v>
      </c>
      <c r="F70" s="13" t="s">
        <v>227</v>
      </c>
      <c r="G70" s="30">
        <f t="shared" si="1"/>
        <v>1</v>
      </c>
      <c r="H70" s="24">
        <v>1</v>
      </c>
      <c r="I70" s="60"/>
    </row>
    <row r="71" spans="1:9" ht="12.75">
      <c r="A71" s="13" t="s">
        <v>37</v>
      </c>
      <c r="B71" s="4">
        <v>5875</v>
      </c>
      <c r="C71" s="17" t="s">
        <v>114</v>
      </c>
      <c r="D71" s="17" t="s">
        <v>158</v>
      </c>
      <c r="E71" s="17" t="s">
        <v>202</v>
      </c>
      <c r="F71" s="13" t="s">
        <v>240</v>
      </c>
      <c r="G71" s="30">
        <f t="shared" si="1"/>
        <v>1</v>
      </c>
      <c r="H71" s="24">
        <v>1</v>
      </c>
      <c r="I71" s="60"/>
    </row>
    <row r="72" spans="1:9" ht="12.75">
      <c r="A72" s="13" t="s">
        <v>38</v>
      </c>
      <c r="B72" s="4">
        <v>5875</v>
      </c>
      <c r="C72" s="17" t="s">
        <v>115</v>
      </c>
      <c r="D72" s="17" t="s">
        <v>180</v>
      </c>
      <c r="E72" s="17" t="s">
        <v>202</v>
      </c>
      <c r="F72" s="13" t="s">
        <v>241</v>
      </c>
      <c r="G72" s="30">
        <f t="shared" si="1"/>
        <v>1</v>
      </c>
      <c r="H72" s="24">
        <v>1</v>
      </c>
      <c r="I72" s="60"/>
    </row>
    <row r="73" spans="1:9" ht="12.75">
      <c r="A73" s="13" t="s">
        <v>39</v>
      </c>
      <c r="B73" s="4">
        <v>5875</v>
      </c>
      <c r="C73" s="17" t="s">
        <v>96</v>
      </c>
      <c r="D73" s="17" t="s">
        <v>170</v>
      </c>
      <c r="E73" s="17" t="s">
        <v>202</v>
      </c>
      <c r="F73" s="13" t="s">
        <v>225</v>
      </c>
      <c r="G73" s="30">
        <f aca="true" t="shared" si="2" ref="G73:G104">H73</f>
        <v>1</v>
      </c>
      <c r="H73" s="24">
        <v>1</v>
      </c>
      <c r="I73" s="60"/>
    </row>
    <row r="74" spans="1:9" ht="12.75">
      <c r="A74" s="13" t="s">
        <v>40</v>
      </c>
      <c r="B74" s="4">
        <v>5875</v>
      </c>
      <c r="C74" s="17" t="s">
        <v>116</v>
      </c>
      <c r="D74" s="17" t="s">
        <v>181</v>
      </c>
      <c r="E74" s="17" t="s">
        <v>202</v>
      </c>
      <c r="F74" s="13" t="s">
        <v>242</v>
      </c>
      <c r="G74" s="30">
        <f t="shared" si="2"/>
        <v>1</v>
      </c>
      <c r="H74" s="24">
        <v>1</v>
      </c>
      <c r="I74" s="60"/>
    </row>
    <row r="75" spans="1:9" ht="12.75">
      <c r="A75" s="13" t="s">
        <v>41</v>
      </c>
      <c r="B75" s="4">
        <v>5875</v>
      </c>
      <c r="C75" s="17" t="s">
        <v>117</v>
      </c>
      <c r="D75" s="17" t="s">
        <v>182</v>
      </c>
      <c r="E75" s="17" t="s">
        <v>202</v>
      </c>
      <c r="F75" s="13" t="s">
        <v>243</v>
      </c>
      <c r="G75" s="30">
        <f t="shared" si="2"/>
        <v>1</v>
      </c>
      <c r="H75" s="24">
        <v>1</v>
      </c>
      <c r="I75" s="60"/>
    </row>
    <row r="76" spans="1:9" ht="12.75">
      <c r="A76" s="13" t="s">
        <v>42</v>
      </c>
      <c r="B76" s="4">
        <v>5877</v>
      </c>
      <c r="C76" s="17" t="s">
        <v>118</v>
      </c>
      <c r="D76" s="17" t="s">
        <v>158</v>
      </c>
      <c r="E76" s="17" t="s">
        <v>202</v>
      </c>
      <c r="F76" s="13" t="s">
        <v>216</v>
      </c>
      <c r="G76" s="30">
        <f t="shared" si="2"/>
        <v>1</v>
      </c>
      <c r="H76" s="24">
        <v>1</v>
      </c>
      <c r="I76" s="60"/>
    </row>
    <row r="77" spans="1:9" ht="12.75">
      <c r="A77" s="13" t="s">
        <v>43</v>
      </c>
      <c r="B77" s="4">
        <v>5877</v>
      </c>
      <c r="C77" s="17" t="s">
        <v>119</v>
      </c>
      <c r="D77" s="17" t="s">
        <v>158</v>
      </c>
      <c r="E77" s="17" t="s">
        <v>202</v>
      </c>
      <c r="F77" s="13" t="s">
        <v>238</v>
      </c>
      <c r="G77" s="30">
        <f t="shared" si="2"/>
        <v>1</v>
      </c>
      <c r="H77" s="24">
        <v>1</v>
      </c>
      <c r="I77" s="60"/>
    </row>
    <row r="78" spans="1:9" ht="12.75">
      <c r="A78" s="13" t="s">
        <v>44</v>
      </c>
      <c r="B78" s="4">
        <v>5877</v>
      </c>
      <c r="C78" s="17" t="s">
        <v>120</v>
      </c>
      <c r="D78" s="17" t="s">
        <v>177</v>
      </c>
      <c r="E78" s="17" t="s">
        <v>202</v>
      </c>
      <c r="F78" s="13" t="s">
        <v>233</v>
      </c>
      <c r="G78" s="30">
        <f t="shared" si="2"/>
        <v>1</v>
      </c>
      <c r="H78" s="24">
        <v>1</v>
      </c>
      <c r="I78" s="60"/>
    </row>
    <row r="79" spans="1:9" ht="12.75">
      <c r="A79" s="13" t="s">
        <v>45</v>
      </c>
      <c r="B79" s="4">
        <v>5877</v>
      </c>
      <c r="C79" s="17" t="s">
        <v>121</v>
      </c>
      <c r="D79" s="17" t="s">
        <v>176</v>
      </c>
      <c r="E79" s="17" t="s">
        <v>202</v>
      </c>
      <c r="F79" s="13" t="s">
        <v>232</v>
      </c>
      <c r="G79" s="30">
        <f t="shared" si="2"/>
        <v>1</v>
      </c>
      <c r="H79" s="24">
        <v>1</v>
      </c>
      <c r="I79" s="60"/>
    </row>
    <row r="80" spans="1:9" ht="12.75">
      <c r="A80" s="13" t="s">
        <v>47</v>
      </c>
      <c r="B80" s="4">
        <v>5886</v>
      </c>
      <c r="C80" s="17" t="s">
        <v>123</v>
      </c>
      <c r="D80" s="17" t="s">
        <v>183</v>
      </c>
      <c r="E80" s="17" t="s">
        <v>202</v>
      </c>
      <c r="F80" s="13" t="s">
        <v>244</v>
      </c>
      <c r="G80" s="30">
        <f t="shared" si="2"/>
        <v>1</v>
      </c>
      <c r="H80" s="24">
        <v>1</v>
      </c>
      <c r="I80" s="60"/>
    </row>
    <row r="81" spans="1:9" ht="12.75">
      <c r="A81" s="13" t="s">
        <v>49</v>
      </c>
      <c r="B81" s="4">
        <v>5886</v>
      </c>
      <c r="C81" s="17" t="s">
        <v>125</v>
      </c>
      <c r="D81" s="17" t="s">
        <v>158</v>
      </c>
      <c r="E81" s="17" t="s">
        <v>202</v>
      </c>
      <c r="F81" s="13" t="s">
        <v>222</v>
      </c>
      <c r="G81" s="30">
        <f t="shared" si="2"/>
        <v>1</v>
      </c>
      <c r="H81" s="24">
        <v>1</v>
      </c>
      <c r="I81" s="60"/>
    </row>
    <row r="82" spans="1:9" ht="12.75">
      <c r="A82" s="13" t="s">
        <v>50</v>
      </c>
      <c r="B82" s="4">
        <v>6676</v>
      </c>
      <c r="C82" s="17" t="s">
        <v>126</v>
      </c>
      <c r="D82" s="17" t="s">
        <v>158</v>
      </c>
      <c r="E82" s="17" t="s">
        <v>202</v>
      </c>
      <c r="F82" s="13" t="s">
        <v>245</v>
      </c>
      <c r="G82" s="30">
        <f t="shared" si="2"/>
        <v>1</v>
      </c>
      <c r="H82" s="24">
        <v>1</v>
      </c>
      <c r="I82" s="60"/>
    </row>
    <row r="83" spans="1:9" ht="12.75">
      <c r="A83" s="13" t="s">
        <v>51</v>
      </c>
      <c r="B83" s="4">
        <v>6676</v>
      </c>
      <c r="C83" s="17" t="s">
        <v>127</v>
      </c>
      <c r="D83" s="17" t="s">
        <v>184</v>
      </c>
      <c r="E83" s="17" t="s">
        <v>202</v>
      </c>
      <c r="F83" s="13" t="s">
        <v>246</v>
      </c>
      <c r="G83" s="30">
        <f t="shared" si="2"/>
        <v>1</v>
      </c>
      <c r="H83" s="24">
        <v>1</v>
      </c>
      <c r="I83" s="60"/>
    </row>
    <row r="84" spans="1:9" ht="12.75">
      <c r="A84" s="13" t="s">
        <v>52</v>
      </c>
      <c r="B84" s="4">
        <v>6676</v>
      </c>
      <c r="C84" s="17" t="s">
        <v>128</v>
      </c>
      <c r="D84" s="17" t="s">
        <v>158</v>
      </c>
      <c r="E84" s="17" t="s">
        <v>202</v>
      </c>
      <c r="F84" s="13" t="s">
        <v>247</v>
      </c>
      <c r="G84" s="30">
        <f t="shared" si="2"/>
        <v>1</v>
      </c>
      <c r="H84" s="24">
        <v>1</v>
      </c>
      <c r="I84" s="60"/>
    </row>
    <row r="85" spans="1:9" ht="12.75">
      <c r="A85" s="13" t="s">
        <v>53</v>
      </c>
      <c r="B85" s="4">
        <v>6676</v>
      </c>
      <c r="C85" s="17" t="s">
        <v>129</v>
      </c>
      <c r="D85" s="17" t="s">
        <v>185</v>
      </c>
      <c r="E85" s="17" t="s">
        <v>202</v>
      </c>
      <c r="F85" s="13" t="s">
        <v>248</v>
      </c>
      <c r="G85" s="30">
        <f t="shared" si="2"/>
        <v>1</v>
      </c>
      <c r="H85" s="24">
        <v>1</v>
      </c>
      <c r="I85" s="60"/>
    </row>
    <row r="86" spans="1:9" ht="12.75">
      <c r="A86" s="13" t="s">
        <v>54</v>
      </c>
      <c r="B86" s="4">
        <v>6676</v>
      </c>
      <c r="C86" s="17" t="s">
        <v>130</v>
      </c>
      <c r="D86" s="17" t="s">
        <v>186</v>
      </c>
      <c r="E86" s="17" t="s">
        <v>202</v>
      </c>
      <c r="F86" s="13" t="s">
        <v>249</v>
      </c>
      <c r="G86" s="30">
        <f t="shared" si="2"/>
        <v>1</v>
      </c>
      <c r="H86" s="24">
        <v>1</v>
      </c>
      <c r="I86" s="60"/>
    </row>
    <row r="87" spans="1:9" ht="12.75">
      <c r="A87" s="13" t="s">
        <v>55</v>
      </c>
      <c r="B87" s="4">
        <v>6676</v>
      </c>
      <c r="C87" s="17" t="s">
        <v>131</v>
      </c>
      <c r="D87" s="17" t="s">
        <v>168</v>
      </c>
      <c r="E87" s="17" t="s">
        <v>202</v>
      </c>
      <c r="F87" s="13" t="s">
        <v>218</v>
      </c>
      <c r="G87" s="30">
        <f t="shared" si="2"/>
        <v>1</v>
      </c>
      <c r="H87" s="24">
        <v>1</v>
      </c>
      <c r="I87" s="60"/>
    </row>
    <row r="88" spans="1:9" ht="12.75">
      <c r="A88" s="13" t="s">
        <v>56</v>
      </c>
      <c r="B88" s="4">
        <v>6676</v>
      </c>
      <c r="C88" s="17" t="s">
        <v>132</v>
      </c>
      <c r="D88" s="17" t="s">
        <v>187</v>
      </c>
      <c r="E88" s="17" t="s">
        <v>202</v>
      </c>
      <c r="F88" s="13" t="s">
        <v>250</v>
      </c>
      <c r="G88" s="30">
        <f t="shared" si="2"/>
        <v>1</v>
      </c>
      <c r="H88" s="24">
        <v>1</v>
      </c>
      <c r="I88" s="60"/>
    </row>
    <row r="89" spans="1:9" ht="12.75">
      <c r="A89" s="13" t="s">
        <v>57</v>
      </c>
      <c r="B89" s="4">
        <v>6676</v>
      </c>
      <c r="C89" s="17" t="s">
        <v>133</v>
      </c>
      <c r="D89" s="17" t="s">
        <v>188</v>
      </c>
      <c r="E89" s="17" t="s">
        <v>202</v>
      </c>
      <c r="F89" s="13" t="s">
        <v>251</v>
      </c>
      <c r="G89" s="30">
        <f t="shared" si="2"/>
        <v>1</v>
      </c>
      <c r="H89" s="24">
        <v>1</v>
      </c>
      <c r="I89" s="60"/>
    </row>
    <row r="90" spans="1:9" ht="12.75">
      <c r="A90" s="13" t="s">
        <v>58</v>
      </c>
      <c r="B90" s="4">
        <v>6676</v>
      </c>
      <c r="C90" s="17" t="s">
        <v>134</v>
      </c>
      <c r="D90" s="17" t="s">
        <v>189</v>
      </c>
      <c r="E90" s="17" t="s">
        <v>202</v>
      </c>
      <c r="F90" s="13" t="s">
        <v>252</v>
      </c>
      <c r="G90" s="30">
        <f t="shared" si="2"/>
        <v>1</v>
      </c>
      <c r="H90" s="24">
        <v>1</v>
      </c>
      <c r="I90" s="60"/>
    </row>
    <row r="91" spans="1:9" ht="12.75">
      <c r="A91" s="13" t="s">
        <v>59</v>
      </c>
      <c r="B91" s="4">
        <v>6676</v>
      </c>
      <c r="C91" s="17" t="s">
        <v>135</v>
      </c>
      <c r="D91" s="17" t="s">
        <v>158</v>
      </c>
      <c r="E91" s="17" t="s">
        <v>202</v>
      </c>
      <c r="F91" s="13" t="s">
        <v>221</v>
      </c>
      <c r="G91" s="30">
        <f t="shared" si="2"/>
        <v>1</v>
      </c>
      <c r="H91" s="24">
        <v>1</v>
      </c>
      <c r="I91" s="60"/>
    </row>
    <row r="92" spans="1:9" ht="12.75">
      <c r="A92" s="13" t="s">
        <v>60</v>
      </c>
      <c r="B92" s="4">
        <v>6676</v>
      </c>
      <c r="C92" s="17" t="s">
        <v>136</v>
      </c>
      <c r="D92" s="17" t="s">
        <v>190</v>
      </c>
      <c r="E92" s="17" t="s">
        <v>202</v>
      </c>
      <c r="F92" s="13" t="s">
        <v>253</v>
      </c>
      <c r="G92" s="30">
        <f t="shared" si="2"/>
        <v>1</v>
      </c>
      <c r="H92" s="24">
        <v>1</v>
      </c>
      <c r="I92" s="60"/>
    </row>
    <row r="93" spans="1:9" ht="12.75">
      <c r="A93" s="13" t="s">
        <v>61</v>
      </c>
      <c r="B93" s="4">
        <v>6676</v>
      </c>
      <c r="C93" s="17" t="s">
        <v>137</v>
      </c>
      <c r="D93" s="17" t="s">
        <v>158</v>
      </c>
      <c r="E93" s="17" t="s">
        <v>202</v>
      </c>
      <c r="F93" s="13" t="s">
        <v>238</v>
      </c>
      <c r="G93" s="30">
        <f t="shared" si="2"/>
        <v>1</v>
      </c>
      <c r="H93" s="24">
        <v>1</v>
      </c>
      <c r="I93" s="60"/>
    </row>
    <row r="94" spans="1:9" ht="12.75">
      <c r="A94" s="13" t="s">
        <v>62</v>
      </c>
      <c r="B94" s="4">
        <v>6676</v>
      </c>
      <c r="C94" s="17" t="s">
        <v>138</v>
      </c>
      <c r="D94" s="17" t="s">
        <v>191</v>
      </c>
      <c r="E94" s="17" t="s">
        <v>202</v>
      </c>
      <c r="F94" s="13" t="s">
        <v>254</v>
      </c>
      <c r="G94" s="30">
        <f t="shared" si="2"/>
        <v>1</v>
      </c>
      <c r="H94" s="24">
        <v>1</v>
      </c>
      <c r="I94" s="60"/>
    </row>
    <row r="95" spans="1:9" ht="12.75">
      <c r="A95" s="13" t="s">
        <v>63</v>
      </c>
      <c r="B95" s="4">
        <v>6676</v>
      </c>
      <c r="C95" s="17" t="s">
        <v>139</v>
      </c>
      <c r="D95" s="17" t="s">
        <v>173</v>
      </c>
      <c r="E95" s="17" t="s">
        <v>202</v>
      </c>
      <c r="F95" s="13" t="s">
        <v>229</v>
      </c>
      <c r="G95" s="30">
        <f t="shared" si="2"/>
        <v>1</v>
      </c>
      <c r="H95" s="24">
        <v>1</v>
      </c>
      <c r="I95" s="60"/>
    </row>
    <row r="96" spans="1:9" ht="12.75">
      <c r="A96" s="13" t="s">
        <v>64</v>
      </c>
      <c r="B96" s="4">
        <v>6676</v>
      </c>
      <c r="C96" s="17" t="s">
        <v>140</v>
      </c>
      <c r="D96" s="17" t="s">
        <v>170</v>
      </c>
      <c r="E96" s="17" t="s">
        <v>202</v>
      </c>
      <c r="F96" s="13" t="s">
        <v>225</v>
      </c>
      <c r="G96" s="30">
        <f t="shared" si="2"/>
        <v>1</v>
      </c>
      <c r="H96" s="24">
        <v>1</v>
      </c>
      <c r="I96" s="60"/>
    </row>
    <row r="97" spans="1:9" ht="12.75">
      <c r="A97" s="13" t="s">
        <v>65</v>
      </c>
      <c r="B97" s="4">
        <v>6676</v>
      </c>
      <c r="C97" s="17" t="s">
        <v>141</v>
      </c>
      <c r="D97" s="17" t="s">
        <v>192</v>
      </c>
      <c r="E97" s="17" t="s">
        <v>202</v>
      </c>
      <c r="F97" s="13" t="s">
        <v>255</v>
      </c>
      <c r="G97" s="30">
        <f t="shared" si="2"/>
        <v>1</v>
      </c>
      <c r="H97" s="24">
        <v>1</v>
      </c>
      <c r="I97" s="60"/>
    </row>
    <row r="98" spans="1:9" ht="12.75">
      <c r="A98" s="13" t="s">
        <v>66</v>
      </c>
      <c r="B98" s="4">
        <v>6676</v>
      </c>
      <c r="C98" s="17" t="s">
        <v>142</v>
      </c>
      <c r="D98" s="17" t="s">
        <v>158</v>
      </c>
      <c r="E98" s="17" t="s">
        <v>202</v>
      </c>
      <c r="F98" s="13" t="s">
        <v>234</v>
      </c>
      <c r="G98" s="30">
        <f t="shared" si="2"/>
        <v>1</v>
      </c>
      <c r="H98" s="24">
        <v>1</v>
      </c>
      <c r="I98" s="60"/>
    </row>
    <row r="99" spans="1:9" ht="12.75">
      <c r="A99" s="13" t="s">
        <v>67</v>
      </c>
      <c r="B99" s="4">
        <v>6676</v>
      </c>
      <c r="C99" s="17" t="s">
        <v>143</v>
      </c>
      <c r="D99" s="17" t="s">
        <v>193</v>
      </c>
      <c r="E99" s="17" t="s">
        <v>202</v>
      </c>
      <c r="F99" s="13" t="s">
        <v>256</v>
      </c>
      <c r="G99" s="30">
        <f t="shared" si="2"/>
        <v>1</v>
      </c>
      <c r="H99" s="24">
        <v>1</v>
      </c>
      <c r="I99" s="60"/>
    </row>
    <row r="100" spans="1:9" ht="12.75">
      <c r="A100" s="13" t="s">
        <v>68</v>
      </c>
      <c r="B100" s="4">
        <v>6676</v>
      </c>
      <c r="C100" s="17" t="s">
        <v>144</v>
      </c>
      <c r="D100" s="17" t="s">
        <v>194</v>
      </c>
      <c r="E100" s="17" t="s">
        <v>202</v>
      </c>
      <c r="F100" s="13" t="s">
        <v>257</v>
      </c>
      <c r="G100" s="30">
        <f t="shared" si="2"/>
        <v>1</v>
      </c>
      <c r="H100" s="24">
        <v>1</v>
      </c>
      <c r="I100" s="60"/>
    </row>
    <row r="101" spans="1:9" ht="12.75">
      <c r="A101" s="13" t="s">
        <v>69</v>
      </c>
      <c r="B101" s="4">
        <v>6676</v>
      </c>
      <c r="C101" s="17" t="s">
        <v>145</v>
      </c>
      <c r="D101" s="17" t="s">
        <v>195</v>
      </c>
      <c r="E101" s="17" t="s">
        <v>202</v>
      </c>
      <c r="F101" s="13" t="s">
        <v>258</v>
      </c>
      <c r="G101" s="30">
        <f t="shared" si="2"/>
        <v>1</v>
      </c>
      <c r="H101" s="24">
        <v>1</v>
      </c>
      <c r="I101" s="60"/>
    </row>
    <row r="102" spans="1:9" ht="12.75">
      <c r="A102" s="13" t="s">
        <v>70</v>
      </c>
      <c r="B102" s="4">
        <v>6676</v>
      </c>
      <c r="C102" s="17" t="s">
        <v>146</v>
      </c>
      <c r="D102" s="17" t="s">
        <v>176</v>
      </c>
      <c r="E102" s="17" t="s">
        <v>202</v>
      </c>
      <c r="F102" s="13" t="s">
        <v>232</v>
      </c>
      <c r="G102" s="30">
        <f t="shared" si="2"/>
        <v>1</v>
      </c>
      <c r="H102" s="24">
        <v>1</v>
      </c>
      <c r="I102" s="60"/>
    </row>
    <row r="103" spans="1:9" ht="12.75">
      <c r="A103" s="13" t="s">
        <v>71</v>
      </c>
      <c r="B103" s="4">
        <v>6676</v>
      </c>
      <c r="C103" s="17" t="s">
        <v>147</v>
      </c>
      <c r="D103" s="17" t="s">
        <v>163</v>
      </c>
      <c r="E103" s="17" t="s">
        <v>202</v>
      </c>
      <c r="F103" s="13" t="s">
        <v>211</v>
      </c>
      <c r="G103" s="30">
        <f t="shared" si="2"/>
        <v>1</v>
      </c>
      <c r="H103" s="24">
        <v>1</v>
      </c>
      <c r="I103" s="60"/>
    </row>
    <row r="104" spans="1:9" ht="12.75">
      <c r="A104" s="13" t="s">
        <v>72</v>
      </c>
      <c r="B104" s="4">
        <v>6676</v>
      </c>
      <c r="C104" s="17" t="s">
        <v>148</v>
      </c>
      <c r="D104" s="17" t="s">
        <v>167</v>
      </c>
      <c r="E104" s="17" t="s">
        <v>202</v>
      </c>
      <c r="F104" s="13" t="s">
        <v>215</v>
      </c>
      <c r="G104" s="30">
        <f t="shared" si="2"/>
        <v>1</v>
      </c>
      <c r="H104" s="24">
        <v>1</v>
      </c>
      <c r="I104" s="60"/>
    </row>
    <row r="105" spans="1:9" ht="12.75">
      <c r="A105" s="13" t="s">
        <v>73</v>
      </c>
      <c r="B105" s="4">
        <v>6676</v>
      </c>
      <c r="C105" s="17" t="s">
        <v>149</v>
      </c>
      <c r="D105" s="17" t="s">
        <v>196</v>
      </c>
      <c r="E105" s="17" t="s">
        <v>202</v>
      </c>
      <c r="F105" s="13" t="s">
        <v>259</v>
      </c>
      <c r="G105" s="30">
        <f aca="true" t="shared" si="3" ref="G105:G112">H105</f>
        <v>1</v>
      </c>
      <c r="H105" s="24">
        <v>1</v>
      </c>
      <c r="I105" s="60"/>
    </row>
    <row r="106" spans="1:9" ht="12.75">
      <c r="A106" s="13" t="s">
        <v>74</v>
      </c>
      <c r="B106" s="4">
        <v>6676</v>
      </c>
      <c r="C106" s="17" t="s">
        <v>150</v>
      </c>
      <c r="D106" s="17" t="s">
        <v>158</v>
      </c>
      <c r="E106" s="17" t="s">
        <v>202</v>
      </c>
      <c r="F106" s="13" t="s">
        <v>223</v>
      </c>
      <c r="G106" s="30">
        <f t="shared" si="3"/>
        <v>1</v>
      </c>
      <c r="H106" s="24">
        <v>1</v>
      </c>
      <c r="I106" s="60"/>
    </row>
    <row r="107" spans="1:9" ht="12.75">
      <c r="A107" s="13" t="s">
        <v>75</v>
      </c>
      <c r="B107" s="4">
        <v>6676</v>
      </c>
      <c r="C107" s="17" t="s">
        <v>151</v>
      </c>
      <c r="D107" s="17" t="s">
        <v>197</v>
      </c>
      <c r="E107" s="17" t="s">
        <v>202</v>
      </c>
      <c r="F107" s="13" t="s">
        <v>260</v>
      </c>
      <c r="G107" s="30">
        <f t="shared" si="3"/>
        <v>1</v>
      </c>
      <c r="H107" s="24">
        <v>1</v>
      </c>
      <c r="I107" s="60"/>
    </row>
    <row r="108" spans="1:9" ht="12.75">
      <c r="A108" s="13" t="s">
        <v>76</v>
      </c>
      <c r="B108" s="4">
        <v>6676</v>
      </c>
      <c r="C108" s="17" t="s">
        <v>152</v>
      </c>
      <c r="D108" s="17" t="s">
        <v>158</v>
      </c>
      <c r="E108" s="17" t="s">
        <v>202</v>
      </c>
      <c r="F108" s="13" t="s">
        <v>261</v>
      </c>
      <c r="G108" s="30">
        <f t="shared" si="3"/>
        <v>1</v>
      </c>
      <c r="H108" s="24">
        <v>1</v>
      </c>
      <c r="I108" s="60"/>
    </row>
    <row r="109" spans="1:9" ht="12.75">
      <c r="A109" s="13" t="s">
        <v>77</v>
      </c>
      <c r="B109" s="4">
        <v>6676</v>
      </c>
      <c r="C109" s="17" t="s">
        <v>153</v>
      </c>
      <c r="D109" s="17" t="s">
        <v>197</v>
      </c>
      <c r="E109" s="17" t="s">
        <v>202</v>
      </c>
      <c r="F109" s="13" t="s">
        <v>262</v>
      </c>
      <c r="G109" s="30">
        <f t="shared" si="3"/>
        <v>1</v>
      </c>
      <c r="H109" s="24">
        <v>1</v>
      </c>
      <c r="I109" s="60"/>
    </row>
    <row r="110" spans="1:9" ht="12.75">
      <c r="A110" s="13" t="s">
        <v>78</v>
      </c>
      <c r="B110" s="4">
        <v>6676</v>
      </c>
      <c r="C110" s="17" t="s">
        <v>154</v>
      </c>
      <c r="D110" s="17" t="s">
        <v>198</v>
      </c>
      <c r="E110" s="17" t="s">
        <v>202</v>
      </c>
      <c r="F110" s="13" t="s">
        <v>263</v>
      </c>
      <c r="G110" s="30">
        <f t="shared" si="3"/>
        <v>1</v>
      </c>
      <c r="H110" s="24">
        <v>1</v>
      </c>
      <c r="I110" s="60"/>
    </row>
    <row r="111" spans="1:9" ht="12.75">
      <c r="A111" s="13" t="s">
        <v>79</v>
      </c>
      <c r="B111" s="4">
        <v>6676</v>
      </c>
      <c r="C111" s="17" t="s">
        <v>155</v>
      </c>
      <c r="D111" s="17" t="s">
        <v>158</v>
      </c>
      <c r="E111" s="17" t="s">
        <v>202</v>
      </c>
      <c r="F111" s="13" t="s">
        <v>261</v>
      </c>
      <c r="G111" s="30">
        <f t="shared" si="3"/>
        <v>1</v>
      </c>
      <c r="H111" s="24">
        <v>1</v>
      </c>
      <c r="I111" s="60"/>
    </row>
    <row r="112" spans="1:9" ht="12.75">
      <c r="A112" s="38" t="s">
        <v>80</v>
      </c>
      <c r="B112" s="42">
        <v>6676</v>
      </c>
      <c r="C112" s="37" t="s">
        <v>156</v>
      </c>
      <c r="D112" s="37" t="s">
        <v>199</v>
      </c>
      <c r="E112" s="37" t="s">
        <v>202</v>
      </c>
      <c r="F112" s="38" t="s">
        <v>264</v>
      </c>
      <c r="G112" s="39">
        <f t="shared" si="3"/>
        <v>1</v>
      </c>
      <c r="H112" s="24">
        <v>1</v>
      </c>
      <c r="I112" s="60"/>
    </row>
    <row r="113" spans="1:9" ht="12.75">
      <c r="A113" s="13"/>
      <c r="B113" s="4"/>
      <c r="C113" s="17" t="s">
        <v>388</v>
      </c>
      <c r="D113" s="55">
        <f>112-8</f>
        <v>104</v>
      </c>
      <c r="E113" s="17"/>
      <c r="F113" s="13"/>
      <c r="G113" s="30"/>
      <c r="H113" s="24"/>
      <c r="I113" s="60"/>
    </row>
    <row r="114" spans="1:9" ht="12.75">
      <c r="A114" s="13"/>
      <c r="B114" s="4"/>
      <c r="C114" s="17"/>
      <c r="D114" s="17"/>
      <c r="E114" s="17"/>
      <c r="F114" s="13"/>
      <c r="G114" s="30"/>
      <c r="H114" s="24"/>
      <c r="I114" s="60"/>
    </row>
    <row r="115" spans="1:9" ht="12.75">
      <c r="A115" s="51" t="s">
        <v>295</v>
      </c>
      <c r="B115" s="42">
        <v>6676</v>
      </c>
      <c r="C115" s="52" t="s">
        <v>346</v>
      </c>
      <c r="D115" s="52" t="s">
        <v>347</v>
      </c>
      <c r="E115" s="52" t="s">
        <v>358</v>
      </c>
      <c r="F115" s="51">
        <v>46321</v>
      </c>
      <c r="G115" s="39">
        <f>H115</f>
        <v>1</v>
      </c>
      <c r="H115" s="24">
        <v>1</v>
      </c>
      <c r="I115" s="60"/>
    </row>
    <row r="116" spans="1:9" ht="12.75">
      <c r="A116" s="49"/>
      <c r="B116" s="4"/>
      <c r="C116" s="50" t="s">
        <v>389</v>
      </c>
      <c r="D116" s="50">
        <v>1</v>
      </c>
      <c r="E116" s="50"/>
      <c r="F116" s="49"/>
      <c r="G116" s="30"/>
      <c r="H116" s="24"/>
      <c r="I116" s="60"/>
    </row>
    <row r="117" spans="1:9" ht="12.75">
      <c r="A117" s="49"/>
      <c r="B117" s="4"/>
      <c r="C117" s="50"/>
      <c r="D117" s="50"/>
      <c r="E117" s="50"/>
      <c r="F117" s="49"/>
      <c r="G117" s="30"/>
      <c r="H117" s="24"/>
      <c r="I117" s="60"/>
    </row>
    <row r="118" spans="1:9" ht="12.75">
      <c r="A118" s="48" t="s">
        <v>377</v>
      </c>
      <c r="B118" s="39" t="s">
        <v>360</v>
      </c>
      <c r="C118" s="40" t="s">
        <v>382</v>
      </c>
      <c r="D118" s="40" t="s">
        <v>367</v>
      </c>
      <c r="E118" s="40" t="s">
        <v>204</v>
      </c>
      <c r="F118" s="38">
        <v>48116</v>
      </c>
      <c r="G118" s="39">
        <f>H118</f>
        <v>1</v>
      </c>
      <c r="H118" s="24">
        <v>1</v>
      </c>
      <c r="I118" s="60"/>
    </row>
    <row r="119" spans="1:9" ht="12.75">
      <c r="A119" s="28"/>
      <c r="B119" s="30"/>
      <c r="C119" s="27" t="s">
        <v>390</v>
      </c>
      <c r="D119" s="56">
        <v>1</v>
      </c>
      <c r="E119" s="27"/>
      <c r="F119" s="13"/>
      <c r="G119" s="30"/>
      <c r="H119" s="24"/>
      <c r="I119" s="60"/>
    </row>
    <row r="120" spans="1:9" ht="12.75">
      <c r="A120" s="28"/>
      <c r="B120" s="30"/>
      <c r="C120" s="27"/>
      <c r="D120" s="27"/>
      <c r="E120" s="27"/>
      <c r="F120" s="13"/>
      <c r="G120" s="30"/>
      <c r="H120" s="24"/>
      <c r="I120" s="60"/>
    </row>
    <row r="121" spans="1:9" ht="12.75">
      <c r="A121" s="13" t="s">
        <v>5</v>
      </c>
      <c r="B121" s="4">
        <v>5875</v>
      </c>
      <c r="C121" s="17" t="s">
        <v>83</v>
      </c>
      <c r="D121" s="17" t="s">
        <v>159</v>
      </c>
      <c r="E121" s="17" t="s">
        <v>203</v>
      </c>
      <c r="F121" s="13" t="s">
        <v>207</v>
      </c>
      <c r="G121" s="30">
        <f>H121</f>
        <v>1</v>
      </c>
      <c r="H121" s="24">
        <v>1</v>
      </c>
      <c r="I121" s="60"/>
    </row>
    <row r="122" spans="1:9" ht="12.75">
      <c r="A122" s="13" t="s">
        <v>6</v>
      </c>
      <c r="B122" s="4">
        <v>5875</v>
      </c>
      <c r="C122" s="17" t="s">
        <v>84</v>
      </c>
      <c r="D122" s="17" t="s">
        <v>159</v>
      </c>
      <c r="E122" s="17" t="s">
        <v>203</v>
      </c>
      <c r="F122" s="13" t="s">
        <v>208</v>
      </c>
      <c r="G122" s="30">
        <f>H122</f>
        <v>1</v>
      </c>
      <c r="H122" s="24">
        <v>1</v>
      </c>
      <c r="I122" s="60"/>
    </row>
    <row r="123" spans="1:9" ht="12.75">
      <c r="A123" s="13" t="s">
        <v>18</v>
      </c>
      <c r="B123" s="4">
        <v>5886</v>
      </c>
      <c r="C123" s="17" t="s">
        <v>97</v>
      </c>
      <c r="D123" s="17" t="s">
        <v>171</v>
      </c>
      <c r="E123" s="17" t="s">
        <v>203</v>
      </c>
      <c r="F123" s="13" t="s">
        <v>226</v>
      </c>
      <c r="G123" s="30">
        <f>H123</f>
        <v>1</v>
      </c>
      <c r="H123" s="24">
        <v>1</v>
      </c>
      <c r="I123" s="60"/>
    </row>
    <row r="124" spans="1:9" ht="12.75">
      <c r="A124" s="38" t="s">
        <v>19</v>
      </c>
      <c r="B124" s="42">
        <v>5886</v>
      </c>
      <c r="C124" s="37" t="s">
        <v>98</v>
      </c>
      <c r="D124" s="37" t="s">
        <v>159</v>
      </c>
      <c r="E124" s="37" t="s">
        <v>203</v>
      </c>
      <c r="F124" s="38" t="s">
        <v>208</v>
      </c>
      <c r="G124" s="39">
        <f>H124</f>
        <v>1</v>
      </c>
      <c r="H124" s="24">
        <v>1</v>
      </c>
      <c r="I124" s="60"/>
    </row>
    <row r="125" spans="1:9" ht="12.75">
      <c r="A125" s="13"/>
      <c r="B125" s="4"/>
      <c r="C125" s="17" t="s">
        <v>391</v>
      </c>
      <c r="D125" s="55">
        <v>4</v>
      </c>
      <c r="E125" s="17"/>
      <c r="F125" s="13"/>
      <c r="G125" s="30"/>
      <c r="H125" s="24"/>
      <c r="I125" s="60"/>
    </row>
    <row r="126" spans="1:9" ht="12.75">
      <c r="A126" s="13"/>
      <c r="B126" s="4"/>
      <c r="C126" s="17"/>
      <c r="D126" s="17"/>
      <c r="E126" s="17"/>
      <c r="F126" s="13"/>
      <c r="G126" s="30"/>
      <c r="H126" s="24"/>
      <c r="I126" s="60"/>
    </row>
    <row r="127" spans="1:9" ht="12.75">
      <c r="A127" s="48" t="s">
        <v>375</v>
      </c>
      <c r="B127" s="39" t="s">
        <v>368</v>
      </c>
      <c r="C127" s="53" t="s">
        <v>379</v>
      </c>
      <c r="D127" s="40" t="s">
        <v>370</v>
      </c>
      <c r="E127" s="40" t="s">
        <v>369</v>
      </c>
      <c r="F127" s="38">
        <v>57106</v>
      </c>
      <c r="G127" s="39">
        <f>H127</f>
        <v>1</v>
      </c>
      <c r="H127" s="24">
        <v>1</v>
      </c>
      <c r="I127" s="60"/>
    </row>
    <row r="128" spans="1:9" ht="12.75">
      <c r="A128" s="28"/>
      <c r="B128" s="30"/>
      <c r="C128" s="57" t="s">
        <v>392</v>
      </c>
      <c r="D128" s="56">
        <v>1</v>
      </c>
      <c r="E128" s="27"/>
      <c r="F128" s="13"/>
      <c r="G128" s="30"/>
      <c r="H128" s="24"/>
      <c r="I128" s="60"/>
    </row>
    <row r="129" spans="1:9" ht="12.75">
      <c r="A129" s="28"/>
      <c r="B129" s="30"/>
      <c r="C129" s="47"/>
      <c r="D129" s="27"/>
      <c r="E129" s="27"/>
      <c r="F129" s="13"/>
      <c r="G129" s="30"/>
      <c r="H129" s="24"/>
      <c r="I129" s="60"/>
    </row>
    <row r="130" spans="1:8" ht="12.75">
      <c r="A130" s="13" t="s">
        <v>11</v>
      </c>
      <c r="B130" s="4">
        <v>5875</v>
      </c>
      <c r="C130" s="17" t="s">
        <v>89</v>
      </c>
      <c r="D130" s="17" t="s">
        <v>166</v>
      </c>
      <c r="E130" s="17" t="s">
        <v>201</v>
      </c>
      <c r="F130" s="13" t="s">
        <v>214</v>
      </c>
      <c r="G130" s="30">
        <f>H130</f>
        <v>1</v>
      </c>
      <c r="H130" s="24">
        <v>1</v>
      </c>
    </row>
    <row r="131" spans="1:8" ht="12.75">
      <c r="A131" s="13" t="s">
        <v>25</v>
      </c>
      <c r="B131" s="4">
        <v>5886</v>
      </c>
      <c r="C131" s="17" t="s">
        <v>102</v>
      </c>
      <c r="D131" s="17" t="s">
        <v>174</v>
      </c>
      <c r="E131" s="17" t="s">
        <v>201</v>
      </c>
      <c r="F131" s="13" t="s">
        <v>230</v>
      </c>
      <c r="G131" s="30">
        <f>H131</f>
        <v>1</v>
      </c>
      <c r="H131" s="24">
        <v>1</v>
      </c>
    </row>
    <row r="132" spans="1:8" ht="12.75">
      <c r="A132" s="13" t="s">
        <v>46</v>
      </c>
      <c r="B132" s="4">
        <v>5886</v>
      </c>
      <c r="C132" s="17" t="s">
        <v>122</v>
      </c>
      <c r="D132" s="17" t="s">
        <v>169</v>
      </c>
      <c r="E132" s="17" t="s">
        <v>201</v>
      </c>
      <c r="F132" s="13" t="s">
        <v>224</v>
      </c>
      <c r="G132" s="30">
        <f>H132</f>
        <v>1</v>
      </c>
      <c r="H132" s="24">
        <v>1</v>
      </c>
    </row>
    <row r="133" spans="1:8" s="43" customFormat="1" ht="12.75">
      <c r="A133" s="38" t="s">
        <v>48</v>
      </c>
      <c r="B133" s="42">
        <v>5886</v>
      </c>
      <c r="C133" s="37" t="s">
        <v>124</v>
      </c>
      <c r="D133" s="37" t="s">
        <v>160</v>
      </c>
      <c r="E133" s="37" t="s">
        <v>201</v>
      </c>
      <c r="F133" s="38" t="s">
        <v>205</v>
      </c>
      <c r="G133" s="39">
        <f>H133</f>
        <v>1</v>
      </c>
      <c r="H133" s="41">
        <v>1</v>
      </c>
    </row>
    <row r="134" spans="1:8" s="1" customFormat="1" ht="12.75">
      <c r="A134" s="45"/>
      <c r="B134" s="3"/>
      <c r="C134" s="44" t="s">
        <v>393</v>
      </c>
      <c r="D134" s="58">
        <v>4</v>
      </c>
      <c r="E134" s="44"/>
      <c r="F134" s="45"/>
      <c r="G134" s="46"/>
      <c r="H134" s="23"/>
    </row>
    <row r="135" spans="1:8" ht="12.75">
      <c r="A135" s="13"/>
      <c r="B135" s="4"/>
      <c r="C135" s="17"/>
      <c r="D135" s="27"/>
      <c r="E135" s="27"/>
      <c r="F135" s="13"/>
      <c r="G135" s="4"/>
      <c r="H135" s="24"/>
    </row>
    <row r="136" spans="1:8" ht="12.75">
      <c r="A136" s="13"/>
      <c r="B136" s="4"/>
      <c r="C136" s="17"/>
      <c r="D136" s="17"/>
      <c r="E136" s="17"/>
      <c r="F136" s="13"/>
      <c r="G136" s="4"/>
      <c r="H136" s="24"/>
    </row>
    <row r="137" spans="1:8" ht="25.5">
      <c r="A137" s="54" t="s">
        <v>359</v>
      </c>
      <c r="B137" s="4"/>
      <c r="C137" s="29" t="s">
        <v>386</v>
      </c>
      <c r="D137" s="17"/>
      <c r="E137" s="17"/>
      <c r="F137" s="13"/>
      <c r="G137" s="4"/>
      <c r="H137" s="24"/>
    </row>
    <row r="138" spans="1:8" ht="12.75">
      <c r="A138" s="13"/>
      <c r="B138" s="4" t="s">
        <v>360</v>
      </c>
      <c r="C138" s="27" t="s">
        <v>340</v>
      </c>
      <c r="D138" s="17" t="s">
        <v>340</v>
      </c>
      <c r="E138" s="17" t="s">
        <v>357</v>
      </c>
      <c r="F138" s="13"/>
      <c r="G138" s="30">
        <f aca="true" t="shared" si="4" ref="G138:G143">H138</f>
        <v>1</v>
      </c>
      <c r="H138" s="24">
        <v>1</v>
      </c>
    </row>
    <row r="139" spans="1:8" ht="12.75">
      <c r="A139" s="13"/>
      <c r="B139" s="30" t="s">
        <v>360</v>
      </c>
      <c r="C139" s="27" t="s">
        <v>361</v>
      </c>
      <c r="D139" s="27" t="s">
        <v>362</v>
      </c>
      <c r="E139" s="27" t="s">
        <v>363</v>
      </c>
      <c r="F139" s="13"/>
      <c r="G139" s="30">
        <f t="shared" si="4"/>
        <v>1</v>
      </c>
      <c r="H139" s="24">
        <v>1</v>
      </c>
    </row>
    <row r="140" spans="1:8" ht="12.75">
      <c r="A140" s="13"/>
      <c r="B140" s="30" t="s">
        <v>360</v>
      </c>
      <c r="C140" s="27" t="s">
        <v>365</v>
      </c>
      <c r="D140" s="27" t="s">
        <v>362</v>
      </c>
      <c r="E140" s="27" t="s">
        <v>363</v>
      </c>
      <c r="F140" s="13"/>
      <c r="G140" s="30">
        <f t="shared" si="4"/>
        <v>1</v>
      </c>
      <c r="H140" s="24">
        <v>1</v>
      </c>
    </row>
    <row r="141" spans="1:8" ht="12.75">
      <c r="A141" s="13"/>
      <c r="B141" s="30" t="s">
        <v>360</v>
      </c>
      <c r="C141" s="27" t="s">
        <v>364</v>
      </c>
      <c r="D141" s="27" t="s">
        <v>362</v>
      </c>
      <c r="E141" s="27" t="s">
        <v>363</v>
      </c>
      <c r="F141" s="13"/>
      <c r="G141" s="30">
        <f t="shared" si="4"/>
        <v>1</v>
      </c>
      <c r="H141" s="24">
        <v>1</v>
      </c>
    </row>
    <row r="142" spans="1:8" ht="25.5">
      <c r="A142" s="13"/>
      <c r="B142" s="30">
        <v>6676</v>
      </c>
      <c r="C142" s="27" t="s">
        <v>373</v>
      </c>
      <c r="D142" s="27" t="s">
        <v>372</v>
      </c>
      <c r="E142" s="27" t="s">
        <v>357</v>
      </c>
      <c r="F142" s="13"/>
      <c r="G142" s="30">
        <f t="shared" si="4"/>
        <v>14</v>
      </c>
      <c r="H142" s="24">
        <v>14</v>
      </c>
    </row>
    <row r="143" spans="1:8" ht="25.5">
      <c r="A143" s="13"/>
      <c r="B143" s="30">
        <v>6676</v>
      </c>
      <c r="C143" s="27" t="s">
        <v>371</v>
      </c>
      <c r="D143" s="27" t="s">
        <v>372</v>
      </c>
      <c r="E143" s="27" t="s">
        <v>357</v>
      </c>
      <c r="F143" s="13"/>
      <c r="G143" s="30">
        <f t="shared" si="4"/>
        <v>20</v>
      </c>
      <c r="H143" s="24">
        <v>20</v>
      </c>
    </row>
    <row r="144" spans="1:8" ht="12.75">
      <c r="A144" s="38"/>
      <c r="B144" s="42"/>
      <c r="C144" s="37" t="s">
        <v>384</v>
      </c>
      <c r="D144" s="37" t="s">
        <v>374</v>
      </c>
      <c r="E144" s="37" t="s">
        <v>374</v>
      </c>
      <c r="F144" s="38"/>
      <c r="G144" s="42">
        <v>9</v>
      </c>
      <c r="H144" s="24"/>
    </row>
    <row r="145" spans="1:8" ht="12.75">
      <c r="A145" s="28" t="s">
        <v>0</v>
      </c>
      <c r="B145" s="30" t="s">
        <v>0</v>
      </c>
      <c r="C145" s="27" t="s">
        <v>395</v>
      </c>
      <c r="D145" s="56">
        <f>G138+G139+G140+G141+G142+G143+G144</f>
        <v>47</v>
      </c>
      <c r="E145" s="27" t="s">
        <v>0</v>
      </c>
      <c r="F145" s="28" t="s">
        <v>0</v>
      </c>
      <c r="G145" s="30"/>
      <c r="H145" s="24" t="s">
        <v>0</v>
      </c>
    </row>
    <row r="146" spans="1:8" s="8" customFormat="1" ht="15.75">
      <c r="A146" s="15"/>
      <c r="B146" s="61"/>
      <c r="C146" s="18"/>
      <c r="D146" s="18"/>
      <c r="E146" s="18"/>
      <c r="F146" s="15"/>
      <c r="G146" s="7">
        <f>SUM(G6:G145)</f>
        <v>163</v>
      </c>
      <c r="H146" s="25">
        <f>SUM(H6:H145)</f>
        <v>154</v>
      </c>
    </row>
    <row r="147" spans="1:8" s="11" customFormat="1" ht="15">
      <c r="A147" s="16"/>
      <c r="B147" s="9"/>
      <c r="C147" s="19"/>
      <c r="D147" s="19"/>
      <c r="E147" s="19"/>
      <c r="F147" s="16"/>
      <c r="G147" s="31"/>
      <c r="H147" s="10" t="e">
        <f>SUM(H146)/(#REF!)</f>
        <v>#REF!</v>
      </c>
    </row>
    <row r="148" spans="3:7" ht="12.75">
      <c r="C148" s="20" t="s">
        <v>394</v>
      </c>
      <c r="G148" s="2">
        <f>D145+D134+D128+D125+D119+D116+D113+D7</f>
        <v>163</v>
      </c>
    </row>
  </sheetData>
  <sheetProtection/>
  <printOptions/>
  <pageMargins left="0.75" right="0.75" top="0.44" bottom="0.43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Till</cp:lastModifiedBy>
  <cp:lastPrinted>2009-05-22T19:16:08Z</cp:lastPrinted>
  <dcterms:created xsi:type="dcterms:W3CDTF">2009-02-15T22:08:03Z</dcterms:created>
  <dcterms:modified xsi:type="dcterms:W3CDTF">2009-06-05T16:44:29Z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